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Override PartName="/xl/styles.xml" ContentType="application/vnd.openxmlformats-officedocument.spreadsheetml.styles+xml"/>
  <Override PartName="/xl/ctrProps/ctrProp1.xml" ContentType="application/vnd.ms-excel.controlproperties+xml"/>
  <Override PartName="/xl/drawings/drawing1.xml" ContentType="application/vnd.openxmlformats-officedocument.drawing+xml"/>
  <Default Extension="vml" ContentType="application/vnd.openxmlformats-officedocument.vmlDrawing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6227" codeName="{37A63EE7-654F-3FA9-A528-636911D70600}"/>
  <workbookPr codeName="ThisWorkbook"/>
  <mc:AlternateContent xmlns:mc="http://schemas.openxmlformats.org/markup-compatibility/2006">
    <mc:Choice Requires="x15">
      <x15ac:absPath xmlns:x15ac="http://schemas.microsoft.com/office/spreadsheetml/2010/11/ac" url="R:\88.30 Subsidios\Registro de Normalizacion de Tasa subsidiada\"/>
    </mc:Choice>
  </mc:AlternateContent>
  <bookViews>
    <workbookView xWindow="-120" yWindow="-120" windowWidth="29040" windowHeight="15840" activeTab="0"/>
  </bookViews>
  <sheets>
    <sheet name="SIMULADOR" sheetId="1" r:id="rId3"/>
    <sheet name="INSTRUCTIVO" sheetId="3" r:id="rId4"/>
    <sheet name="Hoja2" sheetId="2" state="veryHidden" r:id="rId5"/>
  </sheets>
  <externalReferences>
    <externalReference r:id="rId7"/>
  </externalReferences>
  <definedNames>
    <definedName name="AIS_2007_AGREMIAC_PEQUEÑO_PRODUCTOR">Hoja2!#REF!</definedName>
    <definedName name="AIS_2007_AGREMIACIONES">Hoja2!#REF!</definedName>
    <definedName name="AIS_2007_GRAN_PRODUCTOR">Hoja2!#REF!</definedName>
    <definedName name="AIS_2007_MEDIANO_PRODUCTOR">Hoja2!#REF!</definedName>
    <definedName name="AIS_2007_PEQUEÑO_PRODUCTOR">Hoja2!#REF!</definedName>
    <definedName name="_xlnm.Print_Area" localSheetId="0">SIMULADOR!$B$2:$L$28</definedName>
    <definedName name="Balance">SIMULADOR!#REF!</definedName>
    <definedName name="Balance2">SIMULADOR!#REF!</definedName>
    <definedName name="Capital">SIMULADOR!$D$19:$D$368</definedName>
    <definedName name="Capital2">SIMULADOR!#REF!</definedName>
    <definedName name="CCC">SIMULADOR!#REF!</definedName>
    <definedName name="Datos">SIMULADOR!$B$19:$D$368</definedName>
    <definedName name="Extra_Pagos">SIMULADOR!#REF!</definedName>
    <definedName name="Fecha_Inicio">SIMULADOR!$J$8</definedName>
    <definedName name="Fecha_Nueva">SIMULADOR!$D$12</definedName>
    <definedName name="Fecha_Nueva2">SIMULADOR!#REF!</definedName>
    <definedName name="Fecha_Pago">SIMULADOR!$C$19:$C$368</definedName>
    <definedName name="Int">SIMULADOR!#REF!</definedName>
    <definedName name="Interest_Rate">'[1]Tabla de amortización'!$D$7</definedName>
    <definedName name="K">SIMULADOR!#REF!</definedName>
    <definedName name="KDLKDSFKLKLLKFDSLÑK">SIMULADOR!#REF!</definedName>
    <definedName name="Last_Row">IF(Values_Entered,Header_Row+Number_of_Payments,Header_Row)</definedName>
    <definedName name="Loan_Amount">'[1]Tabla de amortización'!$D$6</definedName>
    <definedName name="Loan_Start">'[1]Tabla de amortización'!$D$10</definedName>
    <definedName name="Loan_Years">'[1]Tabla de amortización'!$D$8</definedName>
    <definedName name="No_Años">SIMULADOR!$D$7</definedName>
    <definedName name="No_Años2">SIMULADOR!$J$7</definedName>
    <definedName name="No_Pagos">SIMULADOR!$B$19:$B$368</definedName>
    <definedName name="No_Pagos2">SIMULADOR!#REF!</definedName>
    <definedName name="No_Pagos3">SIMULADOR!$H$19:$H$368</definedName>
    <definedName name="Nueva_Gracia">SIMULADOR!#REF!</definedName>
    <definedName name="Number_of_Payments">MATCH(0.01,End_Bal,-1)+1</definedName>
    <definedName name="Ot_Pago">SIMULADOR!$S$19:$S$368</definedName>
    <definedName name="Pago_Program">SIMULADOR!#REF!</definedName>
    <definedName name="Pagos">SIMULADOR!#REF!</definedName>
    <definedName name="Pagos_Anuales">SIMULADOR!#REF!</definedName>
    <definedName name="Pagos_Anuales2">SIMULADOR!#REF!</definedName>
    <definedName name="Pagos_Año">SIMULADOR!#REF!</definedName>
    <definedName name="Pagos_Extra">SIMULADOR!#REF!</definedName>
    <definedName name="Pagos2">SIMULADOR!#REF!</definedName>
    <definedName name="Periodo_Gracia">SIMULADOR!#REF!</definedName>
    <definedName name="Periodo_Gracia2">SIMULADOR!#REF!</definedName>
    <definedName name="Saldo_fin">SIMULADOR!#REF!</definedName>
    <definedName name="solver_adj" localSheetId="0" hidden="1">SIMULADOR!#REF!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hs1" localSheetId="0" hidden="1">SIMULADOR!#REF!</definedName>
    <definedName name="solver_lin" localSheetId="0" hidden="1">2</definedName>
    <definedName name="solver_neg" localSheetId="0" hidden="1">2</definedName>
    <definedName name="solver_num" localSheetId="0" hidden="1">1</definedName>
    <definedName name="solver_nwt" localSheetId="0" hidden="1">1</definedName>
    <definedName name="solver_opt" localSheetId="0" hidden="1">SIMULADOR!#REF!</definedName>
    <definedName name="solver_pre" localSheetId="0" hidden="1">0.000001</definedName>
    <definedName name="solver_rel1" localSheetId="0" hidden="1">2</definedName>
    <definedName name="solver_rhs1" localSheetId="0" hidden="1">0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3</definedName>
    <definedName name="solver_val" localSheetId="0" hidden="1">0</definedName>
    <definedName name="Sub_Fin_Antes">SIMULADOR!#REF!</definedName>
    <definedName name="Sub_IF">SIMULADOR!#REF!</definedName>
    <definedName name="Sub_IF_Antes">SIMULADOR!#REF!</definedName>
    <definedName name="Sub_IF_Irregular">SIMULADOR!#REF!</definedName>
    <definedName name="Subsidio_Finagro">SIMULADOR!$D$9</definedName>
    <definedName name="Subsidio_IF">SIMULADOR!#REF!</definedName>
    <definedName name="T_Interes">SIMULADOR!#REF!</definedName>
    <definedName name="_xlnm.Print_Titles" localSheetId="0">SIMULADOR!$2:$17</definedName>
    <definedName name="Total_Intereses">SIMULADOR!#REF!</definedName>
    <definedName name="Total_Pagos">SIMULADOR!#REF!</definedName>
    <definedName name="Values_Entered">IF(Loan_Amount*Interest_Rate*Loan_Years*Loan_Start&gt;0,1,0)</definedName>
    <definedName name="Vr_Prestamo">SIMULADOR!$D$6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" i="1" l="1"/>
</calcChain>
</file>

<file path=xl/sharedStrings.xml><?xml version="1.0" encoding="utf-8"?>
<sst xmlns="http://schemas.openxmlformats.org/spreadsheetml/2006/main" count="34" uniqueCount="32">
  <si>
    <t>Subsidio Finagro</t>
  </si>
  <si>
    <t>Pago Nº</t>
  </si>
  <si>
    <t>Saldo final</t>
  </si>
  <si>
    <t>Vr Subsidio IF</t>
  </si>
  <si>
    <t>TASA NOMINAL</t>
  </si>
  <si>
    <t>IBR</t>
  </si>
  <si>
    <t>PLAZO</t>
  </si>
  <si>
    <t>DTF</t>
  </si>
  <si>
    <t>TIPO DE TASA</t>
  </si>
  <si>
    <t>Tasa IBR</t>
  </si>
  <si>
    <t>TASA NOMINAL_2</t>
  </si>
  <si>
    <t>Vr Subsidio Complementario</t>
  </si>
  <si>
    <t>CUOTAS A PROYECTAR</t>
  </si>
  <si>
    <t>VALOR SUBS_COMPLEMENTARIO</t>
  </si>
  <si>
    <t>TOTAL SUBSIDIO</t>
  </si>
  <si>
    <t>PLAN DE PAGOS</t>
  </si>
  <si>
    <t>FECHA_INICIO</t>
  </si>
  <si>
    <t>Fecha_de_Pago</t>
  </si>
  <si>
    <t>Valor_Capital</t>
  </si>
  <si>
    <t>TASA SUBSID. COMPLEMENTARIO</t>
  </si>
  <si>
    <t>VALOR_CREDITO</t>
  </si>
  <si>
    <t>VALOR SUBS_PRINCIPAL</t>
  </si>
  <si>
    <t>TASA SUBSIDIO</t>
  </si>
  <si>
    <t>COMO UTILIZAR EL SIMULADOR:</t>
  </si>
  <si>
    <t>PASOS:</t>
  </si>
  <si>
    <t>Ingresar el valor del desembolso</t>
  </si>
  <si>
    <t>Fecha de inicio del credito</t>
  </si>
  <si>
    <t>Si la proyeccion del subsidio tiene LEC territorial,  ingresar la cantidad de puntos otorgados por el convenio</t>
  </si>
  <si>
    <t>Ingresar el valor de la cuota, si la cuota es de intereses colocar 0</t>
  </si>
  <si>
    <t>Ingresar las fechas estipuladas para el pago de las cuotas</t>
  </si>
  <si>
    <t>ingresar la cantidad de cuotas a pagar (incluidas cuotas de intereses)</t>
  </si>
  <si>
    <t>Cantidad de puntos para proyeccion del valor del subsidio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</si>
</sst>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6">
    <numFmt numFmtId="164" formatCode="_-* #,##0.00\ _p_t_a_-;\-* #,##0.00\ _p_t_a_-;_-* &quot;-&quot;??\ _p_t_a_-;_-@_-"/>
    <numFmt numFmtId="165" formatCode=";;;"/>
    <numFmt numFmtId="166" formatCode="_-* #,##0\ _p_t_a_-;\-* #,##0\ _p_t_a_-;_-* &quot;-&quot;??\ _p_t_a_-;_-@_-"/>
    <numFmt numFmtId="167" formatCode="_(* #,##0\ &quot;pta&quot;_);_(* \(#,##0\ &quot;pta&quot;\);_(* &quot;-&quot;??\ &quot;pta&quot;_);_(@_)"/>
    <numFmt numFmtId="168" formatCode="0.00_)"/>
    <numFmt numFmtId="169" formatCode="dd/mmm/yyyy"/>
    <numFmt numFmtId="170" formatCode="#,##0.0"/>
    <numFmt numFmtId="171" formatCode="_ * #,##0.00_ ;_ * \-#,##0.00_ ;_ * &quot;-&quot;??_ ;_ @_ "/>
    <numFmt numFmtId="172" formatCode="d/mm/yyyy;@"/>
    <numFmt numFmtId="173" formatCode=";;"/>
    <numFmt numFmtId="174" formatCode="0_)"/>
    <numFmt numFmtId="175" formatCode="0.0000000000%"/>
    <numFmt numFmtId="176" formatCode="_-* #,##0.0000\ _p_t_a_-;\-* #,##0.0000\ _p_t_a_-;_-* &quot;-&quot;??\ _p_t_a_-;_-@_-"/>
    <numFmt numFmtId="177" formatCode="_-* #,##0.0\ _p_t_a_-;\-* #,##0.0\ _p_t_a_-;_-* &quot;-&quot;??\ _p_t_a_-;_-@_-"/>
    <numFmt numFmtId="178" formatCode="#,##0.000000"/>
    <numFmt numFmtId="179" formatCode="0.0000"/>
  </numFmts>
  <fonts count="23">
    <font>
      <sz val="10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9" tint="-0.4999699890613556"/>
      <name val="Calibri"/>
      <family val="2"/>
      <scheme val="minor"/>
    </font>
    <font>
      <b/>
      <sz val="14"/>
      <color theme="0" tint="-0.04997999966144562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name val="Arial"/>
      <family val="2"/>
    </font>
    <font>
      <b/>
      <sz val="14"/>
      <color indexed="9"/>
      <name val="Calibri"/>
      <family val="2"/>
      <scheme val="minor"/>
    </font>
    <font>
      <b/>
      <sz val="1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-0.4999699890613556"/>
        <bgColor indexed="64"/>
      </patternFill>
    </fill>
    <fill>
      <patternFill patternType="solid">
        <fgColor theme="9" tint="-0.24997000396251678"/>
        <bgColor indexed="64"/>
      </patternFill>
    </fill>
    <fill>
      <patternFill patternType="solid">
        <fgColor theme="9" tint="0.5999900102615356"/>
        <bgColor indexed="64"/>
      </patternFill>
    </fill>
    <fill>
      <patternFill patternType="solid">
        <fgColor theme="9" tint="0.799979984760284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54"/>
      </bottom>
    </border>
    <border>
      <left/>
      <right/>
      <top style="thick">
        <color indexed="54"/>
      </top>
      <bottom style="hair">
        <color indexed="16"/>
      </bottom>
    </border>
    <border>
      <left style="hair">
        <color theme="9" tint="-0.24993999302387238"/>
      </left>
      <right style="thick">
        <color theme="9" tint="-0.24993999302387238"/>
      </right>
      <top style="thick">
        <color theme="9" tint="-0.24993999302387238"/>
      </top>
      <bottom style="hair">
        <color theme="9" tint="-0.24993999302387238"/>
      </bottom>
    </border>
    <border>
      <left style="hair">
        <color theme="9" tint="-0.24993999302387238"/>
      </left>
      <right style="thick">
        <color theme="9" tint="-0.24993999302387238"/>
      </right>
      <top style="hair">
        <color theme="9" tint="-0.24993999302387238"/>
      </top>
      <bottom style="thick">
        <color theme="9" tint="-0.24993999302387238"/>
      </bottom>
    </border>
    <border>
      <left style="hair">
        <color theme="9" tint="-0.24993999302387238"/>
      </left>
      <right style="thick">
        <color theme="9" tint="-0.24993999302387238"/>
      </right>
      <top style="hair">
        <color theme="9" tint="-0.24993999302387238"/>
      </top>
      <bottom style="hair">
        <color theme="9" tint="-0.24993999302387238"/>
      </bottom>
    </border>
    <border>
      <left style="thick">
        <color theme="9" tint="-0.24993999302387238"/>
      </left>
      <right style="hair">
        <color theme="9" tint="-0.24993999302387238"/>
      </right>
      <top style="hair">
        <color theme="9" tint="-0.24993999302387238"/>
      </top>
      <bottom style="hair">
        <color theme="9" tint="-0.24993999302387238"/>
      </bottom>
    </border>
    <border>
      <left style="hair">
        <color theme="9" tint="-0.24993999302387238"/>
      </left>
      <right style="hair">
        <color theme="9" tint="-0.24993999302387238"/>
      </right>
      <top style="hair">
        <color theme="9" tint="-0.24993999302387238"/>
      </top>
      <bottom style="hair">
        <color theme="9" tint="-0.24993999302387238"/>
      </bottom>
    </border>
    <border>
      <left style="thick">
        <color theme="9" tint="-0.24993999302387238"/>
      </left>
      <right style="hair">
        <color theme="9" tint="-0.24993999302387238"/>
      </right>
      <top style="thick">
        <color theme="9" tint="-0.24993999302387238"/>
      </top>
      <bottom style="hair">
        <color theme="9" tint="-0.24993999302387238"/>
      </bottom>
    </border>
    <border>
      <left style="hair">
        <color theme="9" tint="-0.24993999302387238"/>
      </left>
      <right style="hair">
        <color theme="9" tint="-0.24993999302387238"/>
      </right>
      <top style="thick">
        <color theme="9" tint="-0.24993999302387238"/>
      </top>
      <bottom style="hair">
        <color theme="9" tint="-0.24993999302387238"/>
      </bottom>
    </border>
    <border>
      <left style="thick">
        <color theme="9" tint="-0.24993999302387238"/>
      </left>
      <right style="hair">
        <color theme="9" tint="-0.24993999302387238"/>
      </right>
      <top style="hair">
        <color theme="9" tint="-0.24993999302387238"/>
      </top>
      <bottom style="thick">
        <color theme="9" tint="-0.24993999302387238"/>
      </bottom>
    </border>
    <border>
      <left style="hair">
        <color theme="9" tint="-0.24993999302387238"/>
      </left>
      <right style="hair">
        <color theme="9" tint="-0.24993999302387238"/>
      </right>
      <top style="hair">
        <color theme="9" tint="-0.24993999302387238"/>
      </top>
      <bottom style="thick">
        <color theme="9" tint="-0.24993999302387238"/>
      </bottom>
    </border>
  </borders>
  <cellStyleXfs count="27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0" fillId="0" borderId="0" applyFont="0" applyFill="0" applyBorder="0" applyAlignment="0" applyProtection="0"/>
    <xf numFmtId="167" fontId="0" fillId="0" borderId="0" applyFont="0" applyFill="0" applyBorder="0" applyAlignment="0" applyProtection="0"/>
    <xf numFmtId="167" fontId="0" fillId="0" borderId="0" applyFont="0" applyFill="0" applyBorder="0" applyAlignment="0" applyProtection="0"/>
    <xf numFmtId="0" fontId="3" fillId="0" borderId="0">
      <alignment/>
      <protection/>
    </xf>
    <xf numFmtId="0" fontId="3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</cellStyleXfs>
  <cellXfs count="105">
    <xf numFmtId="0" fontId="0" fillId="0" borderId="0" xfId="0"/>
    <xf numFmtId="0" fontId="4" fillId="2" borderId="0" xfId="0" applyFont="1" applyFill="1" applyAlignment="1" applyProtection="1">
      <alignment horizontal="left"/>
      <protection hidden="1"/>
    </xf>
    <xf numFmtId="0" fontId="5" fillId="2" borderId="0" xfId="0" applyFont="1" applyFill="1" applyAlignment="1" applyProtection="1">
      <alignment horizontal="left"/>
      <protection hidden="1"/>
    </xf>
    <xf numFmtId="0" fontId="5" fillId="0" borderId="0" xfId="0" applyFont="1" applyAlignment="1" applyProtection="1">
      <alignment horizontal="center"/>
      <protection hidden="1"/>
    </xf>
    <xf numFmtId="165" fontId="5" fillId="0" borderId="0" xfId="20" applyNumberFormat="1" applyFont="1" applyBorder="1" applyAlignment="1" applyProtection="1">
      <alignment horizontal="center"/>
      <protection hidden="1"/>
    </xf>
    <xf numFmtId="164" fontId="5" fillId="0" borderId="0" xfId="20" applyFont="1" applyBorder="1" applyProtection="1">
      <protection hidden="1"/>
    </xf>
    <xf numFmtId="164" fontId="5" fillId="2" borderId="0" xfId="20" applyFont="1" applyFill="1" applyBorder="1" applyProtection="1">
      <protection hidden="1"/>
    </xf>
    <xf numFmtId="164" fontId="7" fillId="2" borderId="0" xfId="20" applyFont="1" applyFill="1" applyBorder="1" applyProtection="1">
      <protection hidden="1"/>
    </xf>
    <xf numFmtId="4" fontId="5" fillId="2" borderId="0" xfId="0" applyNumberFormat="1" applyFont="1" applyFill="1" applyProtection="1">
      <protection locked="0"/>
    </xf>
    <xf numFmtId="0" fontId="5" fillId="0" borderId="0" xfId="0" applyFont="1" applyProtection="1">
      <protection hidden="1"/>
    </xf>
    <xf numFmtId="0" fontId="5" fillId="2" borderId="0" xfId="0" applyFont="1" applyFill="1" applyProtection="1">
      <protection hidden="1"/>
    </xf>
    <xf numFmtId="4" fontId="5" fillId="2" borderId="0" xfId="0" applyNumberFormat="1" applyFont="1" applyFill="1" applyProtection="1">
      <protection hidden="1"/>
    </xf>
    <xf numFmtId="4" fontId="5" fillId="0" borderId="0" xfId="0" applyNumberFormat="1" applyFont="1" applyProtection="1">
      <protection locked="0"/>
    </xf>
    <xf numFmtId="4" fontId="8" fillId="0" borderId="0" xfId="21" applyNumberFormat="1" applyFont="1" applyFill="1" applyBorder="1" applyAlignment="1" applyProtection="1">
      <alignment horizontal="right"/>
      <protection hidden="1" locked="0"/>
    </xf>
    <xf numFmtId="168" fontId="8" fillId="0" borderId="0" xfId="0" applyNumberFormat="1" applyFont="1" applyAlignment="1" applyProtection="1">
      <alignment horizontal="right"/>
      <protection hidden="1" locked="0"/>
    </xf>
    <xf numFmtId="15" fontId="8" fillId="0" borderId="0" xfId="0" applyNumberFormat="1" applyFont="1" applyAlignment="1" applyProtection="1">
      <alignment horizontal="right"/>
      <protection hidden="1" locked="0"/>
    </xf>
    <xf numFmtId="164" fontId="5" fillId="0" borderId="0" xfId="20" applyFont="1" applyFill="1" applyBorder="1" applyProtection="1">
      <protection hidden="1" locked="0"/>
    </xf>
    <xf numFmtId="170" fontId="8" fillId="0" borderId="0" xfId="21" applyNumberFormat="1" applyFont="1" applyFill="1" applyBorder="1" applyAlignment="1" applyProtection="1">
      <alignment horizontal="right"/>
      <protection hidden="1"/>
    </xf>
    <xf numFmtId="4" fontId="8" fillId="0" borderId="0" xfId="21" applyNumberFormat="1" applyFont="1" applyFill="1" applyBorder="1" applyAlignment="1" applyProtection="1">
      <alignment horizontal="right"/>
      <protection hidden="1"/>
    </xf>
    <xf numFmtId="173" fontId="5" fillId="2" borderId="0" xfId="0" applyNumberFormat="1" applyFont="1" applyFill="1" applyProtection="1">
      <protection locked="0"/>
    </xf>
    <xf numFmtId="171" fontId="5" fillId="0" borderId="0" xfId="0" applyNumberFormat="1" applyFont="1" applyProtection="1">
      <protection hidden="1"/>
    </xf>
    <xf numFmtId="0" fontId="5" fillId="2" borderId="0" xfId="0" applyFont="1" applyFill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wrapText="1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wrapText="1"/>
      <protection hidden="1"/>
    </xf>
    <xf numFmtId="0" fontId="8" fillId="0" borderId="0" xfId="0" applyFont="1" applyAlignment="1" applyProtection="1">
      <alignment horizontal="left" wrapText="1" indent="2"/>
      <protection hidden="1"/>
    </xf>
    <xf numFmtId="0" fontId="8" fillId="0" borderId="0" xfId="0" applyFont="1" applyAlignment="1" applyProtection="1">
      <alignment horizontal="left" wrapText="1" indent="3"/>
      <protection hidden="1"/>
    </xf>
    <xf numFmtId="0" fontId="8" fillId="2" borderId="0" xfId="0" applyFont="1" applyFill="1" applyAlignment="1" applyProtection="1">
      <alignment horizontal="center" wrapText="1"/>
      <protection hidden="1"/>
    </xf>
    <xf numFmtId="0" fontId="8" fillId="2" borderId="2" xfId="0" applyFont="1" applyFill="1" applyBorder="1" applyAlignment="1" applyProtection="1">
      <alignment horizontal="center" wrapText="1"/>
      <protection hidden="1"/>
    </xf>
    <xf numFmtId="172" fontId="5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164" fontId="10" fillId="2" borderId="0" xfId="20" applyFont="1" applyFill="1" applyBorder="1" applyProtection="1">
      <protection hidden="1"/>
    </xf>
    <xf numFmtId="176" fontId="7" fillId="0" borderId="0" xfId="20" applyNumberFormat="1" applyFont="1" applyFill="1" applyBorder="1" applyProtection="1">
      <protection hidden="1"/>
    </xf>
    <xf numFmtId="176" fontId="7" fillId="2" borderId="0" xfId="20" applyNumberFormat="1" applyFont="1" applyFill="1" applyBorder="1" applyProtection="1">
      <protection hidden="1"/>
    </xf>
    <xf numFmtId="164" fontId="12" fillId="2" borderId="0" xfId="20" applyFont="1" applyFill="1" applyBorder="1" applyAlignment="1" applyProtection="1">
      <alignment horizontal="center" vertical="center"/>
      <protection hidden="1"/>
    </xf>
    <xf numFmtId="177" fontId="12" fillId="2" borderId="0" xfId="20" applyNumberFormat="1" applyFont="1" applyFill="1" applyBorder="1" applyAlignment="1" applyProtection="1">
      <alignment horizontal="left"/>
      <protection hidden="1"/>
    </xf>
    <xf numFmtId="177" fontId="12" fillId="2" borderId="0" xfId="20" applyNumberFormat="1" applyFont="1" applyFill="1" applyBorder="1" applyAlignment="1" applyProtection="1">
      <alignment horizontal="left" vertical="center"/>
      <protection hidden="1"/>
    </xf>
    <xf numFmtId="164" fontId="14" fillId="0" borderId="0" xfId="20" applyFont="1" applyFill="1" applyBorder="1" applyAlignment="1" applyProtection="1">
      <alignment horizontal="center" vertical="center"/>
      <protection hidden="1"/>
    </xf>
    <xf numFmtId="166" fontId="6" fillId="0" borderId="0" xfId="20" applyNumberFormat="1" applyFont="1" applyFill="1" applyBorder="1" applyAlignment="1" applyProtection="1">
      <alignment/>
      <protection hidden="1"/>
    </xf>
    <xf numFmtId="0" fontId="5" fillId="0" borderId="0" xfId="0" applyFont="1"/>
    <xf numFmtId="0" fontId="5" fillId="0" borderId="0" xfId="0" applyFont="1" applyAlignment="1">
      <alignment horizontal="center"/>
    </xf>
    <xf numFmtId="166" fontId="5" fillId="0" borderId="0" xfId="20" applyNumberFormat="1" applyFont="1"/>
    <xf numFmtId="166" fontId="5" fillId="0" borderId="0" xfId="0" applyNumberFormat="1" applyFont="1"/>
    <xf numFmtId="0" fontId="5" fillId="0" borderId="0" xfId="0" applyFont="1" applyAlignment="1" applyProtection="1">
      <alignment horizontal="left"/>
      <protection hidden="1"/>
    </xf>
    <xf numFmtId="4" fontId="11" fillId="2" borderId="0" xfId="0" applyNumberFormat="1" applyFont="1" applyFill="1" applyAlignment="1" applyProtection="1">
      <alignment horizontal="right" vertical="center"/>
      <protection hidden="1"/>
    </xf>
    <xf numFmtId="166" fontId="16" fillId="0" borderId="0" xfId="2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hidden="1"/>
    </xf>
    <xf numFmtId="4" fontId="7" fillId="2" borderId="0" xfId="0" applyNumberFormat="1" applyFont="1" applyFill="1" applyProtection="1">
      <protection hidden="1" locked="0"/>
    </xf>
    <xf numFmtId="4" fontId="5" fillId="0" borderId="0" xfId="0" applyNumberFormat="1" applyFont="1" applyProtection="1">
      <protection hidden="1"/>
    </xf>
    <xf numFmtId="3" fontId="10" fillId="0" borderId="0" xfId="21" applyNumberFormat="1" applyFont="1" applyFill="1" applyBorder="1" applyAlignment="1" applyProtection="1">
      <alignment horizontal="right" vertical="center"/>
      <protection locked="0"/>
    </xf>
    <xf numFmtId="177" fontId="12" fillId="2" borderId="0" xfId="20" applyNumberFormat="1" applyFont="1" applyFill="1" applyBorder="1" applyAlignment="1" applyProtection="1">
      <alignment horizontal="left"/>
      <protection locked="0"/>
    </xf>
    <xf numFmtId="177" fontId="12" fillId="2" borderId="0" xfId="20" applyNumberFormat="1" applyFont="1" applyFill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right"/>
      <protection hidden="1"/>
    </xf>
    <xf numFmtId="172" fontId="17" fillId="0" borderId="0" xfId="21" applyNumberFormat="1" applyFont="1" applyFill="1" applyBorder="1" applyAlignment="1" applyProtection="1">
      <alignment horizontal="right"/>
      <protection locked="0"/>
    </xf>
    <xf numFmtId="4" fontId="17" fillId="0" borderId="0" xfId="21" applyNumberFormat="1" applyFont="1" applyFill="1" applyBorder="1" applyAlignment="1" applyProtection="1">
      <alignment horizontal="right"/>
      <protection locked="0"/>
    </xf>
    <xf numFmtId="1" fontId="11" fillId="0" borderId="0" xfId="21" applyNumberFormat="1" applyFont="1" applyFill="1" applyBorder="1" applyAlignment="1" applyProtection="1">
      <alignment horizontal="center"/>
      <protection hidden="1" locked="0"/>
    </xf>
    <xf numFmtId="4" fontId="11" fillId="0" borderId="0" xfId="21" applyNumberFormat="1" applyFont="1" applyFill="1" applyBorder="1" applyAlignment="1" applyProtection="1">
      <alignment horizontal="right"/>
      <protection locked="0"/>
    </xf>
    <xf numFmtId="4" fontId="11" fillId="2" borderId="0" xfId="21" applyNumberFormat="1" applyFont="1" applyFill="1" applyBorder="1" applyAlignment="1" applyProtection="1">
      <alignment horizontal="right"/>
      <protection locked="0"/>
    </xf>
    <xf numFmtId="172" fontId="11" fillId="0" borderId="0" xfId="22" applyNumberFormat="1" applyFont="1" applyFill="1" applyBorder="1" applyAlignment="1" applyProtection="1">
      <alignment horizontal="right" wrapText="1"/>
      <protection locked="0"/>
    </xf>
    <xf numFmtId="3" fontId="11" fillId="0" borderId="0" xfId="21" applyNumberFormat="1" applyFont="1" applyFill="1" applyBorder="1" applyAlignment="1" applyProtection="1">
      <alignment horizontal="right"/>
      <protection locked="0"/>
    </xf>
    <xf numFmtId="3" fontId="17" fillId="0" borderId="0" xfId="21" applyNumberFormat="1" applyFont="1" applyFill="1" applyBorder="1" applyAlignment="1" applyProtection="1">
      <alignment horizontal="right"/>
      <protection hidden="1"/>
    </xf>
    <xf numFmtId="175" fontId="17" fillId="0" borderId="0" xfId="21" applyNumberFormat="1" applyFont="1" applyFill="1" applyBorder="1" applyAlignment="1" applyProtection="1">
      <alignment horizontal="right"/>
      <protection hidden="1"/>
    </xf>
    <xf numFmtId="164" fontId="11" fillId="0" borderId="0" xfId="20" applyFont="1" applyBorder="1" applyAlignment="1" applyProtection="1">
      <alignment wrapText="1"/>
      <protection hidden="1" locked="0"/>
    </xf>
    <xf numFmtId="0" fontId="11" fillId="0" borderId="0" xfId="0" applyFont="1" applyAlignment="1" applyProtection="1">
      <alignment wrapText="1"/>
      <protection hidden="1"/>
    </xf>
    <xf numFmtId="172" fontId="11" fillId="0" borderId="0" xfId="21" applyNumberFormat="1" applyFont="1" applyFill="1" applyBorder="1" applyAlignment="1" applyProtection="1">
      <alignment horizontal="right"/>
      <protection locked="0"/>
    </xf>
    <xf numFmtId="1" fontId="17" fillId="0" borderId="0" xfId="21" applyNumberFormat="1" applyFont="1" applyFill="1" applyBorder="1" applyAlignment="1" applyProtection="1">
      <alignment horizontal="center"/>
      <protection hidden="1" locked="0"/>
    </xf>
    <xf numFmtId="1" fontId="17" fillId="0" borderId="0" xfId="0" applyNumberFormat="1" applyFont="1" applyAlignment="1" applyProtection="1">
      <alignment horizontal="right"/>
      <protection hidden="1"/>
    </xf>
    <xf numFmtId="4" fontId="17" fillId="2" borderId="0" xfId="21" applyNumberFormat="1" applyFont="1" applyFill="1" applyBorder="1" applyAlignment="1" applyProtection="1">
      <alignment horizontal="right"/>
      <protection hidden="1"/>
    </xf>
    <xf numFmtId="0" fontId="11" fillId="0" borderId="0" xfId="0" applyFont="1" applyProtection="1">
      <protection hidden="1"/>
    </xf>
    <xf numFmtId="164" fontId="11" fillId="0" borderId="0" xfId="20" applyFont="1" applyBorder="1" applyProtection="1">
      <protection hidden="1" locked="0"/>
    </xf>
    <xf numFmtId="169" fontId="17" fillId="0" borderId="0" xfId="21" applyNumberFormat="1" applyFont="1" applyFill="1" applyBorder="1" applyAlignment="1" applyProtection="1">
      <alignment horizontal="center"/>
      <protection hidden="1" locked="0"/>
    </xf>
    <xf numFmtId="4" fontId="11" fillId="2" borderId="0" xfId="0" applyNumberFormat="1" applyFont="1" applyFill="1" applyProtection="1">
      <protection locked="0"/>
    </xf>
    <xf numFmtId="3" fontId="17" fillId="0" borderId="0" xfId="21" applyNumberFormat="1" applyFont="1" applyFill="1" applyBorder="1" applyAlignment="1" applyProtection="1">
      <alignment horizontal="right"/>
      <protection locked="0"/>
    </xf>
    <xf numFmtId="0" fontId="11" fillId="0" borderId="0" xfId="0" applyFont="1" applyAlignment="1" applyProtection="1">
      <alignment horizontal="center"/>
      <protection hidden="1"/>
    </xf>
    <xf numFmtId="172" fontId="11" fillId="0" borderId="0" xfId="0" applyNumberFormat="1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4" fontId="11" fillId="0" borderId="0" xfId="0" applyNumberFormat="1" applyFont="1" applyProtection="1">
      <protection locked="0"/>
    </xf>
    <xf numFmtId="3" fontId="10" fillId="0" borderId="3" xfId="21" applyNumberFormat="1" applyFont="1" applyFill="1" applyBorder="1" applyAlignment="1" applyProtection="1">
      <alignment horizontal="right"/>
      <protection locked="0"/>
    </xf>
    <xf numFmtId="3" fontId="18" fillId="4" borderId="4" xfId="21" applyNumberFormat="1" applyFont="1" applyFill="1" applyBorder="1" applyAlignment="1" applyProtection="1">
      <alignment horizontal="right"/>
      <protection hidden="1"/>
    </xf>
    <xf numFmtId="0" fontId="20" fillId="0" borderId="0" xfId="0" applyFont="1"/>
    <xf numFmtId="15" fontId="22" fillId="0" borderId="5" xfId="0" applyNumberFormat="1" applyFont="1" applyBorder="1" applyAlignment="1" applyProtection="1">
      <alignment horizontal="right"/>
      <protection hidden="1" locked="0"/>
    </xf>
    <xf numFmtId="179" fontId="22" fillId="5" borderId="5" xfId="21" applyNumberFormat="1" applyFont="1" applyFill="1" applyBorder="1" applyAlignment="1" applyProtection="1">
      <alignment horizontal="right"/>
      <protection hidden="1" locked="0"/>
    </xf>
    <xf numFmtId="178" fontId="22" fillId="6" borderId="5" xfId="21" applyNumberFormat="1" applyFont="1" applyFill="1" applyBorder="1" applyAlignment="1" applyProtection="1">
      <alignment horizontal="right"/>
      <protection hidden="1" locked="0"/>
    </xf>
    <xf numFmtId="3" fontId="22" fillId="5" borderId="5" xfId="21" applyNumberFormat="1" applyFont="1" applyFill="1" applyBorder="1" applyAlignment="1" applyProtection="1">
      <alignment horizontal="right"/>
      <protection hidden="1"/>
    </xf>
    <xf numFmtId="3" fontId="22" fillId="6" borderId="5" xfId="21" applyNumberFormat="1" applyFont="1" applyFill="1" applyBorder="1" applyAlignment="1" applyProtection="1">
      <alignment horizontal="right"/>
      <protection hidden="1"/>
    </xf>
    <xf numFmtId="174" fontId="22" fillId="0" borderId="5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  <protection hidden="1"/>
    </xf>
    <xf numFmtId="0" fontId="10" fillId="5" borderId="6" xfId="0" applyFont="1" applyFill="1" applyBorder="1" applyAlignment="1" applyProtection="1">
      <alignment horizontal="left"/>
      <protection hidden="1"/>
    </xf>
    <xf numFmtId="0" fontId="10" fillId="5" borderId="7" xfId="0" applyFont="1" applyFill="1" applyBorder="1" applyAlignment="1" applyProtection="1">
      <alignment horizontal="left"/>
      <protection hidden="1"/>
    </xf>
    <xf numFmtId="0" fontId="10" fillId="2" borderId="8" xfId="0" applyFont="1" applyFill="1" applyBorder="1" applyAlignment="1" applyProtection="1">
      <alignment horizontal="left"/>
      <protection hidden="1"/>
    </xf>
    <xf numFmtId="0" fontId="10" fillId="2" borderId="9" xfId="0" applyFont="1" applyFill="1" applyBorder="1" applyAlignment="1" applyProtection="1">
      <alignment horizontal="left"/>
      <protection hidden="1"/>
    </xf>
    <xf numFmtId="166" fontId="13" fillId="0" borderId="0" xfId="20" applyNumberFormat="1" applyFont="1" applyFill="1" applyBorder="1" applyAlignment="1" applyProtection="1">
      <alignment horizontal="center"/>
      <protection hidden="1" locked="0"/>
    </xf>
    <xf numFmtId="0" fontId="10" fillId="6" borderId="6" xfId="0" applyFont="1" applyFill="1" applyBorder="1" applyAlignment="1" applyProtection="1">
      <alignment horizontal="left"/>
      <protection hidden="1"/>
    </xf>
    <xf numFmtId="0" fontId="10" fillId="6" borderId="7" xfId="0" applyFont="1" applyFill="1" applyBorder="1" applyAlignment="1" applyProtection="1">
      <alignment horizontal="left"/>
      <protection hidden="1"/>
    </xf>
    <xf numFmtId="164" fontId="15" fillId="0" borderId="0" xfId="20" applyFont="1" applyFill="1" applyBorder="1" applyAlignment="1" applyProtection="1">
      <alignment horizontal="center"/>
      <protection hidden="1"/>
    </xf>
    <xf numFmtId="166" fontId="16" fillId="4" borderId="0" xfId="20" applyNumberFormat="1" applyFont="1" applyFill="1" applyBorder="1" applyAlignment="1" applyProtection="1">
      <alignment horizontal="center"/>
      <protection locked="0"/>
    </xf>
    <xf numFmtId="164" fontId="6" fillId="2" borderId="0" xfId="20" applyFont="1" applyFill="1" applyBorder="1" applyAlignment="1" applyProtection="1">
      <alignment horizontal="center"/>
      <protection hidden="1"/>
    </xf>
    <xf numFmtId="0" fontId="10" fillId="2" borderId="6" xfId="0" applyFont="1" applyFill="1" applyBorder="1" applyAlignment="1" applyProtection="1">
      <alignment horizontal="left"/>
      <protection hidden="1"/>
    </xf>
    <xf numFmtId="0" fontId="10" fillId="2" borderId="7" xfId="0" applyFont="1" applyFill="1" applyBorder="1" applyAlignment="1" applyProtection="1">
      <alignment horizontal="left"/>
      <protection hidden="1"/>
    </xf>
    <xf numFmtId="0" fontId="19" fillId="3" borderId="10" xfId="0" applyFont="1" applyFill="1" applyBorder="1" applyAlignment="1" applyProtection="1">
      <alignment horizontal="left"/>
      <protection hidden="1"/>
    </xf>
    <xf numFmtId="0" fontId="19" fillId="3" borderId="11" xfId="0" applyFont="1" applyFill="1" applyBorder="1" applyAlignment="1" applyProtection="1">
      <alignment horizontal="left"/>
      <protection hidden="1"/>
    </xf>
    <xf numFmtId="0" fontId="21" fillId="3" borderId="0" xfId="0" applyFont="1" applyFill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</cellXfs>
  <cellStyles count="13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Millares" xfId="20" builtinId="3"/>
    <cellStyle name="Währung" xfId="21"/>
    <cellStyle name="Währung 2" xfId="22"/>
    <cellStyle name="Normal 11" xfId="23"/>
    <cellStyle name="Normal 5" xfId="24"/>
    <cellStyle name="Normal 2" xfId="25"/>
    <cellStyle name="Normal 2 2" xfId="26"/>
  </cellStyles>
  <dxfs count="18">
    <dxf>
      <font>
        <b/>
        <i val="0"/>
        <color indexed="10"/>
      </font>
      <fill>
        <patternFill>
          <bgColor theme="0" tint="-0.049979999661445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 patternType="none"/>
      </fill>
      <border>
        <left/>
        <right/>
        <top/>
        <bottom/>
      </border>
    </dxf>
    <dxf>
      <font>
        <b/>
        <i val="0"/>
        <color auto="1"/>
      </font>
      <fill>
        <patternFill>
          <bgColor theme="9" tint="0.3999499976634979"/>
        </pattern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</dxf>
    <dxf>
      <font>
        <b/>
        <i val="0"/>
        <color auto="1"/>
      </font>
      <fill>
        <patternFill>
          <bgColor theme="9" tint="0.5999600291252136"/>
        </pattern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</dxf>
    <dxf>
      <font>
        <b/>
        <i val="0"/>
        <color auto="1"/>
      </font>
      <fill>
        <patternFill>
          <bgColor theme="9" tint="0.3999499976634979"/>
        </pattern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</dxf>
    <dxf>
      <font>
        <b/>
        <i val="0"/>
        <color auto="1"/>
      </font>
      <fill>
        <patternFill>
          <bgColor theme="9" tint="0.3999499976634979"/>
        </pattern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</dxf>
    <dxf>
      <font>
        <b/>
        <i val="0"/>
        <color auto="1"/>
      </font>
      <fill>
        <patternFill>
          <bgColor indexed="41"/>
        </pattern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</dxf>
    <dxf>
      <font>
        <b/>
        <i val="0"/>
        <color auto="1"/>
      </font>
      <fill>
        <patternFill>
          <bgColor indexed="41"/>
        </pattern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</dxf>
    <dxf>
      <font>
        <b/>
        <i val="0"/>
        <color auto="1"/>
      </font>
      <fill>
        <patternFill>
          <bgColor indexed="43"/>
        </pattern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</dxf>
    <dxf>
      <font>
        <b/>
        <i val="0"/>
        <color auto="1"/>
      </font>
      <fill>
        <patternFill>
          <bgColor indexed="11"/>
        </pattern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</dxf>
    <dxf>
      <font>
        <b/>
        <i val="0"/>
        <color auto="1"/>
      </font>
      <fill>
        <patternFill>
          <bgColor theme="9" tint="0.7999799847602844"/>
        </pattern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</dxf>
    <dxf>
      <font>
        <b/>
        <i val="0"/>
        <color auto="1"/>
      </font>
      <fill>
        <patternFill>
          <bgColor theme="9" tint="0.3999499976634979"/>
        </pattern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</dxf>
    <dxf>
      <font>
        <b/>
        <i val="0"/>
        <color auto="1"/>
      </font>
      <fill>
        <patternFill>
          <bgColor theme="9" tint="0.3999499976634979"/>
        </pattern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</dxf>
    <dxf>
      <font>
        <b/>
        <i val="0"/>
        <color auto="1"/>
      </font>
      <fill>
        <patternFill>
          <bgColor theme="9" tint="0.7999799847602844"/>
        </pattern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</dxf>
    <dxf>
      <font>
        <b/>
        <i val="0"/>
        <color indexed="12"/>
      </font>
      <fill>
        <patternFill>
          <bgColor indexed="3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indexed="11"/>
        </pattern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</dxf>
    <dxf>
      <font>
        <b/>
        <i val="0"/>
        <color auto="1"/>
      </font>
      <fill>
        <patternFill>
          <bgColor indexed="43"/>
        </pattern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</dxf>
    <dxf>
      <font>
        <b/>
        <i val="0"/>
        <color auto="1"/>
      </font>
      <fill>
        <patternFill>
          <bgColor indexed="43"/>
        </patternFill>
      </fill>
    </dxf>
  </dxfs>
  <tableStyles count="1" defaultTableStyle="TableStyleMedium2" defaultPivotStyle="PivotStyleLight16">
    <tableStyle name="Invisible" pivot="0" table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worksheet" Target="worksheets/sheet2.xml" /><Relationship Id="rId8" Type="http://schemas.openxmlformats.org/officeDocument/2006/relationships/calcChain" Target="calcChain.xml" /><Relationship Id="rId5" Type="http://schemas.openxmlformats.org/officeDocument/2006/relationships/worksheet" Target="worksheets/sheet3.xml" /><Relationship Id="rId2" Type="http://schemas.openxmlformats.org/officeDocument/2006/relationships/styles" Target="styles.xml" /><Relationship Id="rId7" Type="http://schemas.openxmlformats.org/officeDocument/2006/relationships/externalLink" Target="externalLinks/externalLink1.xml" /></Relationships>
</file>

<file path=xl/ctrProps/ctr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<Relationships xmlns="http://schemas.openxmlformats.org/package/2006/relationships"><Relationship Id="rId6" Type="http://schemas.openxmlformats.org/officeDocument/2006/relationships/image" Target="../media/image2.png" /><Relationship Id="rId3" Type="http://schemas.openxmlformats.org/officeDocument/2006/relationships/image" Target="../media/image6.png" /><Relationship Id="rId1" Type="http://schemas.openxmlformats.org/officeDocument/2006/relationships/image" Target="../media/image3.png" /><Relationship Id="rId4" Type="http://schemas.openxmlformats.org/officeDocument/2006/relationships/image" Target="../media/image4.png" /><Relationship Id="rId5" Type="http://schemas.openxmlformats.org/officeDocument/2006/relationships/image" Target="../media/image5.png" /><Relationship Id="rId2" Type="http://schemas.openxmlformats.org/officeDocument/2006/relationships/image" Target="../media/image7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838200</xdr:colOff>
          <xdr:row>5</xdr:row>
          <xdr:rowOff>66675</xdr:rowOff>
        </xdr:from>
        <xdr:to>
          <xdr:col>18</xdr:col>
          <xdr:colOff>0</xdr:colOff>
          <xdr:row>10</xdr:row>
          <xdr:rowOff>38100</xdr:rowOff>
        </xdr:to>
        <xdr:sp macro="[0]!borrar" fLocksText="0">
          <xdr:nvSpPr>
            <xdr:cNvPr id="1042" name="Butto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>
              <a:spLocks noRot="1"/>
            </xdr:cNvSpPr>
          </xdr:nvSpPr>
          <xdr:spPr>
            <a:xfrm>
              <a:off x="7181850" y="1209675"/>
              <a:ext cx="1704975" cy="1295400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ln>
              <a:solidFill>
                <a:srgbClr val="000000"/>
              </a:solidFill>
            </a:ln>
          </xdr:spPr>
          <xdr:txBody>
            <a:bodyPr lIns="27432" tIns="22860" rIns="27432" bIns="22860" vertOverflow="clip" wrap="square" anchor="ctr" upright="1"/>
            <a:p>
              <a:pPr algn="ctr" rtl="0"/>
              <a:r>
                <a:rPr lang="es-CO" sz="1000" u="none" b="1" i="0" baseline="0">
                  <a:solidFill>
                    <a:srgbClr val="0000FF"/>
                  </a:solidFill>
                  <a:latin typeface="Arial"/>
                  <a:cs typeface="Arial"/>
                </a:rPr>
                <a:t>BORRAR</a:t>
              </a:r>
            </a:p>
          </xdr:txBody>
        </xdr:sp>
        <xdr:clientData fLocksWithSheet="0" fPrintsWithSheet="0"/>
      </xdr:twoCellAnchor>
    </mc:Choice>
    <mc:Fallback/>
  </mc:AlternateContent>
  <xdr:twoCellAnchor editAs="oneCell">
    <xdr:from>
      <xdr:col>10</xdr:col>
      <xdr:colOff>1375834</xdr:colOff>
      <xdr:row>0</xdr:row>
      <xdr:rowOff>84666</xdr:rowOff>
    </xdr:from>
    <xdr:to>
      <xdr:col>14</xdr:col>
      <xdr:colOff>1359293</xdr:colOff>
      <xdr:row>3</xdr:row>
      <xdr:rowOff>243417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61a51bf-0257-4421-a11e-88482bc3f5fa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95850" y="85725"/>
          <a:ext cx="1371600" cy="819150"/>
        </a:xfrm>
        <a:prstGeom prst="rect"/>
        <a:noFill/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5</xdr:row>
      <xdr:rowOff>0</xdr:rowOff>
    </xdr:from>
    <xdr:to>
      <xdr:col>4</xdr:col>
      <xdr:colOff>209143</xdr:colOff>
      <xdr:row>7</xdr:row>
      <xdr:rowOff>142817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809625"/>
          <a:ext cx="3257550" cy="466725"/>
        </a:xfrm>
        <a:prstGeom prst="rect"/>
      </xdr:spPr>
    </xdr:pic>
    <xdr:clientData/>
  </xdr:twoCellAnchor>
  <xdr:twoCellAnchor>
    <xdr:from>
      <xdr:col>3</xdr:col>
      <xdr:colOff>447675</xdr:colOff>
      <xdr:row>5</xdr:row>
      <xdr:rowOff>28575</xdr:rowOff>
    </xdr:from>
    <xdr:to>
      <xdr:col>4</xdr:col>
      <xdr:colOff>638175</xdr:colOff>
      <xdr:row>7</xdr:row>
      <xdr:rowOff>114300</xdr:rowOff>
    </xdr:to>
    <xdr:sp fLocksText="0">
      <xdr:nvSpPr>
        <xdr:cNvPr id="3" name="Flecha: a la derecha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733675" y="838200"/>
          <a:ext cx="952500" cy="409575"/>
        </a:xfrm>
        <a:prstGeom prst="rightArrow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4</xdr:col>
      <xdr:colOff>228190</xdr:colOff>
      <xdr:row>10</xdr:row>
      <xdr:rowOff>47599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1457325"/>
          <a:ext cx="3276600" cy="209550"/>
        </a:xfrm>
        <a:prstGeom prst="rect"/>
      </xdr:spPr>
    </xdr:pic>
    <xdr:clientData/>
  </xdr:twoCellAnchor>
  <xdr:twoCellAnchor>
    <xdr:from>
      <xdr:col>3</xdr:col>
      <xdr:colOff>419100</xdr:colOff>
      <xdr:row>8</xdr:row>
      <xdr:rowOff>28575</xdr:rowOff>
    </xdr:from>
    <xdr:to>
      <xdr:col>4</xdr:col>
      <xdr:colOff>609600</xdr:colOff>
      <xdr:row>10</xdr:row>
      <xdr:rowOff>114300</xdr:rowOff>
    </xdr:to>
    <xdr:sp fLocksText="0">
      <xdr:nvSpPr>
        <xdr:cNvPr id="5" name="Flecha: a la derecha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705100" y="1323975"/>
          <a:ext cx="952500" cy="409575"/>
        </a:xfrm>
        <a:prstGeom prst="rightArrow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4</xdr:col>
      <xdr:colOff>180571</xdr:colOff>
      <xdr:row>12</xdr:row>
      <xdr:rowOff>95218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0" y="1781175"/>
          <a:ext cx="3228975" cy="257175"/>
        </a:xfrm>
        <a:prstGeom prst="rect"/>
      </xdr:spPr>
    </xdr:pic>
    <xdr:clientData/>
  </xdr:twoCellAnchor>
  <xdr:twoCellAnchor>
    <xdr:from>
      <xdr:col>3</xdr:col>
      <xdr:colOff>400050</xdr:colOff>
      <xdr:row>10</xdr:row>
      <xdr:rowOff>133350</xdr:rowOff>
    </xdr:from>
    <xdr:to>
      <xdr:col>4</xdr:col>
      <xdr:colOff>590550</xdr:colOff>
      <xdr:row>13</xdr:row>
      <xdr:rowOff>57150</xdr:rowOff>
    </xdr:to>
    <xdr:sp fLocksText="0">
      <xdr:nvSpPr>
        <xdr:cNvPr id="7" name="Flecha: a la derecha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686050" y="1752600"/>
          <a:ext cx="952500" cy="409575"/>
        </a:xfrm>
        <a:prstGeom prst="rightArrow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4</xdr:col>
      <xdr:colOff>171048</xdr:colOff>
      <xdr:row>15</xdr:row>
      <xdr:rowOff>95218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0" y="2266950"/>
          <a:ext cx="3219450" cy="257175"/>
        </a:xfrm>
        <a:prstGeom prst="rect"/>
      </xdr:spPr>
    </xdr:pic>
    <xdr:clientData/>
  </xdr:twoCellAnchor>
  <xdr:twoCellAnchor>
    <xdr:from>
      <xdr:col>3</xdr:col>
      <xdr:colOff>381000</xdr:colOff>
      <xdr:row>13</xdr:row>
      <xdr:rowOff>133350</xdr:rowOff>
    </xdr:from>
    <xdr:to>
      <xdr:col>4</xdr:col>
      <xdr:colOff>571500</xdr:colOff>
      <xdr:row>16</xdr:row>
      <xdr:rowOff>57150</xdr:rowOff>
    </xdr:to>
    <xdr:sp fLocksText="0">
      <xdr:nvSpPr>
        <xdr:cNvPr id="9" name="Flecha: a la derecha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2667000" y="2238375"/>
          <a:ext cx="952500" cy="409575"/>
        </a:xfrm>
        <a:prstGeom prst="rightArrow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4</xdr:col>
      <xdr:colOff>190095</xdr:colOff>
      <xdr:row>18</xdr:row>
      <xdr:rowOff>85694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0" y="2752725"/>
          <a:ext cx="3238500" cy="247650"/>
        </a:xfrm>
        <a:prstGeom prst="rect"/>
      </xdr:spPr>
    </xdr:pic>
    <xdr:clientData/>
  </xdr:twoCellAnchor>
  <xdr:twoCellAnchor>
    <xdr:from>
      <xdr:col>3</xdr:col>
      <xdr:colOff>390525</xdr:colOff>
      <xdr:row>16</xdr:row>
      <xdr:rowOff>95250</xdr:rowOff>
    </xdr:from>
    <xdr:to>
      <xdr:col>4</xdr:col>
      <xdr:colOff>581025</xdr:colOff>
      <xdr:row>19</xdr:row>
      <xdr:rowOff>19050</xdr:rowOff>
    </xdr:to>
    <xdr:sp fLocksText="0">
      <xdr:nvSpPr>
        <xdr:cNvPr id="11" name="Flecha: a la derecha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676525" y="2686050"/>
          <a:ext cx="952500" cy="409575"/>
        </a:xfrm>
        <a:prstGeom prst="rightArrow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4</xdr:col>
      <xdr:colOff>190095</xdr:colOff>
      <xdr:row>25</xdr:row>
      <xdr:rowOff>152280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0" y="3238500"/>
          <a:ext cx="3238500" cy="962025"/>
        </a:xfrm>
        <a:prstGeom prst="rect"/>
      </xdr:spPr>
    </xdr:pic>
    <xdr:clientData/>
  </xdr:twoCellAnchor>
  <xdr:twoCellAnchor>
    <xdr:from>
      <xdr:col>3</xdr:col>
      <xdr:colOff>628651</xdr:colOff>
      <xdr:row>23</xdr:row>
      <xdr:rowOff>47625</xdr:rowOff>
    </xdr:from>
    <xdr:to>
      <xdr:col>4</xdr:col>
      <xdr:colOff>666751</xdr:colOff>
      <xdr:row>25</xdr:row>
      <xdr:rowOff>133350</xdr:rowOff>
    </xdr:to>
    <xdr:sp fLocksText="0">
      <xdr:nvSpPr>
        <xdr:cNvPr id="13" name="Flecha: a la derecha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2914650" y="3771900"/>
          <a:ext cx="800100" cy="409575"/>
        </a:xfrm>
        <a:prstGeom prst="rightArrow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509587</xdr:colOff>
      <xdr:row>26</xdr:row>
      <xdr:rowOff>23813</xdr:rowOff>
    </xdr:from>
    <xdr:to>
      <xdr:col>2</xdr:col>
      <xdr:colOff>157162</xdr:colOff>
      <xdr:row>30</xdr:row>
      <xdr:rowOff>142878</xdr:rowOff>
    </xdr:to>
    <xdr:sp fLocksText="0">
      <xdr:nvSpPr>
        <xdr:cNvPr id="14" name="Flecha: a la derecha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rot="5400000">
          <a:off x="1266825" y="4238625"/>
          <a:ext cx="409575" cy="771525"/>
        </a:xfrm>
        <a:prstGeom prst="rightArrow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http://www.finagro.com.co/BACK/ARCHIVOS/CURSOS/MORRIS/oficce-acces/Amortizaci&#243;n%20de%20pr&#233;stamo1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la de amortización"/>
    </sheetNames>
    <sheetDataSet>
      <sheetData sheetId="0" refreshError="1">
        <row r="6">
          <cell r="D6">
            <v>50000000</v>
          </cell>
        </row>
        <row r="7">
          <cell r="D7">
            <v>0.01</v>
          </cell>
        </row>
        <row r="8">
          <cell r="D8">
            <v>15</v>
          </cell>
        </row>
        <row r="10">
          <cell r="D10">
            <v>38784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4" Type="http://schemas.openxmlformats.org/officeDocument/2006/relationships/printerSettings" Target="../printerSettings/printerSettings1.bin" /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1.xml" /><Relationship Id="rId1" Type="http://schemas.openxmlformats.org/officeDocument/2006/relationships/ctrlProp" Target="../ctrProps/ctrProp1.x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B1:S368"/>
  <sheetViews>
    <sheetView showGridLines="0" tabSelected="1" zoomScale="90" zoomScaleNormal="90" workbookViewId="0" topLeftCell="G1">
      <selection pane="topLeft" activeCell="H5" sqref="H5:J5"/>
    </sheetView>
  </sheetViews>
  <sheetFormatPr defaultColWidth="0" defaultRowHeight="15" customHeight="1"/>
  <cols>
    <col min="1" max="1" width="3" style="70" hidden="1" customWidth="1"/>
    <col min="2" max="2" width="11" style="75" hidden="1" customWidth="1"/>
    <col min="3" max="3" width="20.142857142857142" style="76" hidden="1" customWidth="1"/>
    <col min="4" max="4" width="21" style="77" hidden="1" customWidth="1"/>
    <col min="5" max="5" width="5.714285714285714" style="75" hidden="1" customWidth="1"/>
    <col min="6" max="6" width="11" style="78" hidden="1" customWidth="1"/>
    <col min="7" max="7" width="2.2857142857142856" style="73" customWidth="1"/>
    <col min="8" max="8" width="11.714285714285714" style="73" customWidth="1"/>
    <col min="9" max="9" width="21.285714285714285" style="73" customWidth="1"/>
    <col min="10" max="10" width="17.571428571428573" style="73" customWidth="1"/>
    <col min="11" max="11" width="20.857142857142858" style="73" customWidth="1"/>
    <col min="12" max="12" width="19.857142857142858" style="73" hidden="1" customWidth="1"/>
    <col min="13" max="13" width="11.714285714285714" style="73" hidden="1" customWidth="1"/>
    <col min="14" max="14" width="30" style="73" hidden="1" customWidth="1"/>
    <col min="15" max="15" width="21.428571428571427" style="73" customWidth="1"/>
    <col min="16" max="16" width="20.857142857142858" style="73" hidden="1" customWidth="1"/>
    <col min="17" max="17" width="20" style="70" customWidth="1"/>
    <col min="18" max="18" width="18.142857142857142" style="70" customWidth="1"/>
    <col min="19" max="16384" width="9.142857142857142" style="70" hidden="1"/>
  </cols>
  <sheetData>
    <row r="1" spans="2:16" s="9" customFormat="1" ht="24" customHeight="1">
      <c r="B1" s="3"/>
      <c r="C1" s="31"/>
      <c r="D1" s="32"/>
      <c r="E1" s="3"/>
      <c r="F1" s="12"/>
      <c r="G1" s="8"/>
      <c r="H1" s="96" t="s">
        <v>8</v>
      </c>
      <c r="I1" s="96"/>
      <c r="J1" s="8"/>
      <c r="K1" s="49">
        <f>ABS((SUM(J17:J1048576)-J6))</f>
        <v>0</v>
      </c>
      <c r="L1" s="8"/>
      <c r="M1" s="8"/>
      <c r="N1" s="8"/>
      <c r="O1" s="8"/>
      <c r="P1" s="8"/>
    </row>
    <row r="2" spans="2:18" s="9" customFormat="1" ht="24" customHeight="1">
      <c r="B2" s="1"/>
      <c r="C2" s="2"/>
      <c r="D2" s="3"/>
      <c r="E2" s="4"/>
      <c r="F2" s="5"/>
      <c r="G2" s="6"/>
      <c r="H2" s="97" t="s">
        <v>5</v>
      </c>
      <c r="I2" s="97"/>
      <c r="J2" s="40"/>
      <c r="K2" s="36"/>
      <c r="L2" s="52"/>
      <c r="M2" s="7"/>
      <c r="N2" s="7"/>
      <c r="O2" s="6"/>
      <c r="P2" s="8"/>
      <c r="Q2" s="5"/>
      <c r="R2" s="5"/>
    </row>
    <row r="3" spans="2:18" s="9" customFormat="1" ht="3.75" customHeight="1">
      <c r="B3" s="1"/>
      <c r="C3" s="2"/>
      <c r="D3" s="3"/>
      <c r="E3" s="4"/>
      <c r="F3" s="5"/>
      <c r="G3" s="6"/>
      <c r="H3" s="47"/>
      <c r="I3" s="47"/>
      <c r="J3" s="40"/>
      <c r="K3" s="36"/>
      <c r="L3" s="37"/>
      <c r="M3" s="7"/>
      <c r="N3" s="7"/>
      <c r="O3" s="6"/>
      <c r="P3" s="8"/>
      <c r="Q3" s="5"/>
      <c r="R3" s="5"/>
    </row>
    <row r="4" spans="2:18" s="9" customFormat="1" ht="24" customHeight="1">
      <c r="B4" s="1"/>
      <c r="C4" s="2"/>
      <c r="D4" s="3"/>
      <c r="E4" s="4"/>
      <c r="F4" s="5"/>
      <c r="G4" s="6"/>
      <c r="H4" s="93"/>
      <c r="I4" s="93"/>
      <c r="J4" s="93"/>
      <c r="K4" s="36"/>
      <c r="L4" s="53"/>
      <c r="M4" s="38"/>
      <c r="N4" s="39" t="s">
        <v>5</v>
      </c>
      <c r="O4" s="33"/>
      <c r="P4" s="8"/>
      <c r="Q4" s="5"/>
      <c r="R4" s="5"/>
    </row>
    <row r="5" spans="2:16" s="9" customFormat="1" ht="14.25" customHeight="1" thickBot="1">
      <c r="B5" s="10"/>
      <c r="C5" s="10"/>
      <c r="D5" s="10"/>
      <c r="E5" s="6"/>
      <c r="F5" s="6"/>
      <c r="G5" s="6"/>
      <c r="H5" s="98" t="str">
        <f>IF((SUM(J19:J368)-Vr_Prestamo)=0,"","Verificar los Flujos de la Operación Propuesta")</f>
        <v/>
      </c>
      <c r="I5" s="98"/>
      <c r="J5" s="98"/>
      <c r="K5" s="7">
        <f>ABS(IF(K2&gt;0,0,ABS((SUM(J17:J369)-J6))))</f>
        <v>0</v>
      </c>
      <c r="L5" s="34">
        <f>+L2+L4</f>
        <v>0</v>
      </c>
      <c r="M5" s="34"/>
      <c r="N5" s="7"/>
      <c r="O5" s="35"/>
      <c r="P5" s="8"/>
    </row>
    <row r="6" spans="2:18" s="9" customFormat="1" ht="30.75" customHeight="1" thickTop="1">
      <c r="B6" s="88"/>
      <c r="C6" s="88"/>
      <c r="D6" s="13"/>
      <c r="E6" s="3"/>
      <c r="F6" s="12"/>
      <c r="G6" s="8"/>
      <c r="H6" s="91" t="s">
        <v>20</v>
      </c>
      <c r="I6" s="92"/>
      <c r="J6" s="79"/>
      <c r="K6" s="11"/>
      <c r="L6" s="11"/>
      <c r="M6" s="11"/>
      <c r="N6" s="11"/>
      <c r="O6" s="12"/>
      <c r="P6" s="50"/>
      <c r="Q6" s="51"/>
      <c r="R6" s="5"/>
    </row>
    <row r="7" spans="2:18" s="9" customFormat="1" ht="17.25">
      <c r="B7" s="88"/>
      <c r="C7" s="88"/>
      <c r="D7" s="14"/>
      <c r="E7" s="3"/>
      <c r="F7" s="12"/>
      <c r="G7" s="8"/>
      <c r="H7" s="99" t="s">
        <v>12</v>
      </c>
      <c r="I7" s="100"/>
      <c r="J7" s="87"/>
      <c r="K7" s="11"/>
      <c r="L7" s="8"/>
      <c r="M7" s="8"/>
      <c r="N7" s="8"/>
      <c r="O7" s="12"/>
      <c r="P7" s="50"/>
      <c r="Q7" s="51"/>
      <c r="R7" s="5"/>
    </row>
    <row r="8" spans="2:18" s="9" customFormat="1" ht="18.75" customHeight="1">
      <c r="B8" s="88"/>
      <c r="C8" s="88"/>
      <c r="D8" s="15"/>
      <c r="E8" s="3"/>
      <c r="F8" s="12"/>
      <c r="G8" s="8"/>
      <c r="H8" s="99" t="s">
        <v>16</v>
      </c>
      <c r="I8" s="100"/>
      <c r="J8" s="82"/>
      <c r="K8" s="11"/>
      <c r="L8" s="8"/>
      <c r="M8" s="8"/>
      <c r="N8" s="8"/>
      <c r="O8" s="12"/>
      <c r="P8" s="50"/>
      <c r="Q8" s="16"/>
      <c r="R8" s="5"/>
    </row>
    <row r="9" spans="2:18" s="9" customFormat="1" ht="18.75" customHeight="1">
      <c r="B9" s="88"/>
      <c r="C9" s="88"/>
      <c r="D9" s="17"/>
      <c r="E9" s="3"/>
      <c r="F9" s="12"/>
      <c r="G9" s="8"/>
      <c r="H9" s="89" t="s">
        <v>22</v>
      </c>
      <c r="I9" s="90"/>
      <c r="J9" s="83"/>
      <c r="K9" s="11"/>
      <c r="P9" s="11"/>
      <c r="Q9" s="16"/>
      <c r="R9" s="5"/>
    </row>
    <row r="10" spans="2:18" s="9" customFormat="1" ht="18.75" customHeight="1">
      <c r="B10" s="45"/>
      <c r="C10" s="45"/>
      <c r="D10" s="17"/>
      <c r="E10" s="3"/>
      <c r="F10" s="12"/>
      <c r="G10" s="8"/>
      <c r="H10" s="94" t="s">
        <v>19</v>
      </c>
      <c r="I10" s="95"/>
      <c r="J10" s="84"/>
      <c r="K10" s="11"/>
      <c r="L10" s="46"/>
      <c r="M10" s="46"/>
      <c r="N10" s="46"/>
      <c r="P10" s="11"/>
      <c r="Q10" s="5"/>
      <c r="R10" s="5"/>
    </row>
    <row r="11" spans="2:18" s="9" customFormat="1" ht="17.25">
      <c r="B11" s="88"/>
      <c r="C11" s="88"/>
      <c r="D11" s="15"/>
      <c r="E11" s="3"/>
      <c r="F11" s="12"/>
      <c r="G11" s="8"/>
      <c r="H11" s="89" t="s">
        <v>21</v>
      </c>
      <c r="I11" s="90"/>
      <c r="J11" s="85">
        <f>+SUM(O19:O300)</f>
        <v>0</v>
      </c>
      <c r="K11" s="11"/>
      <c r="L11" s="8"/>
      <c r="M11" s="8"/>
      <c r="N11" s="8"/>
      <c r="O11" s="8"/>
      <c r="P11" s="11"/>
      <c r="Q11" s="5"/>
      <c r="R11" s="5"/>
    </row>
    <row r="12" spans="2:18" s="9" customFormat="1" ht="20.25" customHeight="1">
      <c r="B12" s="88"/>
      <c r="C12" s="88"/>
      <c r="D12" s="15"/>
      <c r="E12" s="3"/>
      <c r="F12" s="12"/>
      <c r="G12" s="8"/>
      <c r="H12" s="94" t="s">
        <v>13</v>
      </c>
      <c r="I12" s="95"/>
      <c r="J12" s="86">
        <f>+SUM(Q19:Q300)</f>
        <v>0</v>
      </c>
      <c r="K12" s="11"/>
      <c r="L12" s="8"/>
      <c r="M12" s="8"/>
      <c r="N12" s="8"/>
      <c r="O12" s="8"/>
      <c r="P12" s="11"/>
      <c r="Q12" s="5"/>
      <c r="R12" s="5"/>
    </row>
    <row r="13" spans="2:18" s="9" customFormat="1" ht="19.5" thickBot="1">
      <c r="B13" s="88"/>
      <c r="C13" s="88"/>
      <c r="D13" s="18"/>
      <c r="E13" s="3"/>
      <c r="F13" s="12"/>
      <c r="G13" s="8"/>
      <c r="H13" s="101" t="s">
        <v>14</v>
      </c>
      <c r="I13" s="102"/>
      <c r="J13" s="80">
        <f>IF(ISERROR(J11+J12),0,J11+J12)</f>
        <v>0</v>
      </c>
      <c r="K13" s="11"/>
      <c r="L13" s="19"/>
      <c r="M13" s="19"/>
      <c r="N13" s="19"/>
      <c r="O13" s="8"/>
      <c r="P13" s="11"/>
      <c r="R13" s="5"/>
    </row>
    <row r="14" spans="2:18" s="9" customFormat="1" ht="15.75" thickTop="1">
      <c r="B14" s="88"/>
      <c r="C14" s="88"/>
      <c r="D14" s="18"/>
      <c r="E14" s="3"/>
      <c r="F14" s="12"/>
      <c r="G14" s="8"/>
      <c r="H14" s="12"/>
      <c r="I14" s="12"/>
      <c r="J14" s="12"/>
      <c r="K14" s="11"/>
      <c r="L14" s="11"/>
      <c r="M14" s="11"/>
      <c r="N14" s="11"/>
      <c r="O14" s="11"/>
      <c r="P14" s="11"/>
      <c r="R14" s="20"/>
    </row>
    <row r="15" spans="4:19" s="9" customFormat="1" ht="13.5" customHeight="1">
      <c r="D15" s="3"/>
      <c r="E15" s="3"/>
      <c r="F15" s="12"/>
      <c r="G15" s="3"/>
      <c r="H15" s="3"/>
      <c r="I15" s="3"/>
      <c r="J15" s="3"/>
      <c r="K15" s="3"/>
      <c r="L15" s="3"/>
      <c r="M15" s="3"/>
      <c r="N15" s="3"/>
      <c r="O15" s="3"/>
      <c r="P15" s="11"/>
      <c r="S15" s="9">
        <f>+No_Años2</f>
        <v>0</v>
      </c>
    </row>
    <row r="16" spans="2:17" s="9" customFormat="1" ht="20.25" customHeight="1">
      <c r="B16" s="104"/>
      <c r="C16" s="104"/>
      <c r="D16" s="104"/>
      <c r="E16" s="104"/>
      <c r="F16" s="104"/>
      <c r="G16" s="21"/>
      <c r="H16" s="103" t="s">
        <v>15</v>
      </c>
      <c r="I16" s="103"/>
      <c r="J16" s="103"/>
      <c r="K16" s="48"/>
      <c r="L16" s="48"/>
      <c r="M16" s="48"/>
      <c r="N16" s="48"/>
      <c r="O16" s="48"/>
      <c r="P16" s="48"/>
      <c r="Q16" s="48"/>
    </row>
    <row r="17" spans="2:17" s="26" customFormat="1" ht="28.5" customHeight="1" thickBot="1">
      <c r="B17" s="22"/>
      <c r="C17" s="22"/>
      <c r="D17" s="22"/>
      <c r="E17" s="22"/>
      <c r="F17" s="23"/>
      <c r="G17" s="24"/>
      <c r="H17" s="24" t="s">
        <v>1</v>
      </c>
      <c r="I17" s="24" t="s">
        <v>17</v>
      </c>
      <c r="J17" s="24" t="s">
        <v>18</v>
      </c>
      <c r="K17" s="24" t="s">
        <v>2</v>
      </c>
      <c r="L17" s="25" t="s">
        <v>0</v>
      </c>
      <c r="M17" s="24" t="s">
        <v>6</v>
      </c>
      <c r="N17" s="24" t="s">
        <v>4</v>
      </c>
      <c r="O17" s="24" t="s">
        <v>3</v>
      </c>
      <c r="P17" s="24" t="s">
        <v>10</v>
      </c>
      <c r="Q17" s="24" t="s">
        <v>11</v>
      </c>
    </row>
    <row r="18" spans="2:17" s="26" customFormat="1" ht="6.75" customHeight="1" thickTop="1">
      <c r="B18" s="9"/>
      <c r="C18" s="27"/>
      <c r="D18" s="27"/>
      <c r="E18" s="23"/>
      <c r="F18" s="28"/>
      <c r="G18" s="29"/>
      <c r="H18" s="30"/>
      <c r="I18" s="30"/>
      <c r="J18" s="30"/>
      <c r="K18" s="30"/>
      <c r="L18" s="30"/>
      <c r="M18" s="30"/>
      <c r="N18" s="30"/>
      <c r="O18" s="30"/>
      <c r="P18" s="30"/>
      <c r="Q18" s="30"/>
    </row>
    <row r="19" spans="2:18" s="65" customFormat="1" ht="15" customHeight="1">
      <c r="B19" s="54">
        <f>IF(Values_Entered,1,"")</f>
        <v>1</v>
      </c>
      <c r="C19" s="55"/>
      <c r="D19" s="56"/>
      <c r="E19" s="57"/>
      <c r="F19" s="58">
        <f>IF(OR(E19=0,E19="OK"),0,DAYS360(Fecha_Inicio,E19))</f>
        <v>0</v>
      </c>
      <c r="G19" s="59"/>
      <c r="H19" s="54">
        <v>1</v>
      </c>
      <c r="I19" s="60"/>
      <c r="J19" s="61"/>
      <c r="K19" s="62">
        <f>+J6-J19</f>
        <v>0</v>
      </c>
      <c r="L19" s="62">
        <v>0</v>
      </c>
      <c r="M19" s="62">
        <f>+IF($H$2="IBR",(I19-Fecha_Inicio),DAYS360(Fecha_Inicio,I19))</f>
        <v>0</v>
      </c>
      <c r="N19" s="63">
        <f>IFERROR(IF($H$2="IBR",(ROUND(((1+($J$9%))^(1/(365/M19))-1)*(365/M19),10)),ROUND(((1+($J$9%))^(1/(360/M19))-1)*(360/M19),10)),0)</f>
        <v>0</v>
      </c>
      <c r="O19" s="62">
        <f>+IFERROR(IF($H$2="IBR",ROUND(J6*N19/365*M19,0),ROUND(J6*N19/360*M19,0)),0)</f>
        <v>0</v>
      </c>
      <c r="P19" s="63">
        <f t="shared" si="0" ref="P19:P82">IFERROR(IF($H$2="IBR",(ROUND(((1+($J$10%))^(1/(365/M19))-1)*(365/M19),10)),ROUND(((1+($J$10%))^(1/(360/M19))-1)*(360/M19),10)),0)</f>
        <v>0</v>
      </c>
      <c r="Q19" s="62">
        <f>+IFERROR(IF($H$2="IBR",ROUND(J6*P19/365*M19,0),ROUND(J6*P19/360*M19,0)),0)</f>
        <v>0</v>
      </c>
      <c r="R19" s="64"/>
    </row>
    <row r="20" spans="2:18" s="65" customFormat="1" ht="15" customHeight="1">
      <c r="B20" s="54">
        <f>IF(AND(F19&gt;0,E19&gt;1),IF(Values_Entered,B19+0,""),IF(Values_Entered,B19+1,""))</f>
        <v>2</v>
      </c>
      <c r="C20" s="66"/>
      <c r="D20" s="58"/>
      <c r="E20" s="67"/>
      <c r="F20" s="68">
        <f t="shared" si="1" ref="F20:F83">IF(AND(F19&gt;0,E19&gt;0),(360/Pagos_Anuales)-F19,IF(OR(E20=0,E20="OK"),0,DAYS360(C19,E20)))</f>
        <v>0</v>
      </c>
      <c r="G20" s="69"/>
      <c r="H20" s="54">
        <f>IF(Values_Entered,H19+1,"")</f>
        <v>2</v>
      </c>
      <c r="I20" s="60"/>
      <c r="J20" s="61"/>
      <c r="K20" s="62">
        <f>+K19-J20</f>
        <v>0</v>
      </c>
      <c r="L20" s="62">
        <v>0</v>
      </c>
      <c r="M20" s="62">
        <f>+IF($H$2="IBR",(I20-I19),DAYS360(I19,I20))</f>
        <v>0</v>
      </c>
      <c r="N20" s="63">
        <f t="shared" si="2" ref="N20:N83">IFERROR(IF($H$2="IBR",(ROUND(((1+($J$9%))^(1/(365/M20))-1)*(365/M20),10)),ROUND(((1+($J$9%))^(1/(360/M20))-1)*(360/M20),10)),0)</f>
        <v>0</v>
      </c>
      <c r="O20" s="62">
        <f>+IFERROR(IF($H$2="IBR",ROUND(K19*N20/365*M20,0),ROUND(K19*N20/360*M20,0)),0)</f>
        <v>0</v>
      </c>
      <c r="P20" s="63">
        <f t="shared" si="0"/>
        <v>0</v>
      </c>
      <c r="Q20" s="62">
        <f>+IFERROR(IF($H$2="IBR",ROUND(K19*P20/365*M20,0),ROUND(K19*P20/360*M20,0)),0)</f>
        <v>0</v>
      </c>
      <c r="R20" s="64"/>
    </row>
    <row r="21" spans="2:18" s="65" customFormat="1" ht="15" customHeight="1">
      <c r="B21" s="54">
        <f>IF(AND(F20&gt;0,E20&gt;1),IF(Values_Entered,B20+0,""),IF(Values_Entered,B20+1,""))</f>
        <v>3</v>
      </c>
      <c r="C21" s="66"/>
      <c r="D21" s="58"/>
      <c r="E21" s="67">
        <f t="shared" si="3" ref="E21:E52">+IF($D$11&gt;C21,"OK",0)</f>
        <v>0</v>
      </c>
      <c r="F21" s="68">
        <f t="shared" si="1"/>
        <v>0</v>
      </c>
      <c r="G21" s="69"/>
      <c r="H21" s="54">
        <f>IF(Values_Entered,H20+1,"")</f>
        <v>3</v>
      </c>
      <c r="I21" s="60"/>
      <c r="J21" s="61"/>
      <c r="K21" s="62">
        <f t="shared" si="4" ref="K21:K76">+K20-J21</f>
        <v>0</v>
      </c>
      <c r="L21" s="62">
        <v>0</v>
      </c>
      <c r="M21" s="62">
        <f t="shared" si="5" ref="M21:M84">+IF($H$2="IBR",(I21-I20),DAYS360(I20,I21))</f>
        <v>0</v>
      </c>
      <c r="N21" s="63">
        <f t="shared" si="2"/>
        <v>0</v>
      </c>
      <c r="O21" s="62">
        <f t="shared" si="6" ref="O21:O84">+IFERROR(IF($H$2="IBR",ROUND(K20*N21/365*M21,0),ROUND(K20*N21/360*M21,0)),0)</f>
        <v>0</v>
      </c>
      <c r="P21" s="63">
        <f t="shared" si="0"/>
        <v>0</v>
      </c>
      <c r="Q21" s="62">
        <f t="shared" si="7" ref="Q21:Q84">+IFERROR(IF($H$2="IBR",ROUND(K20*P21/365*M21,0),ROUND(K20*P21/360*M21,0)),0)</f>
        <v>0</v>
      </c>
      <c r="R21" s="64"/>
    </row>
    <row r="22" spans="2:18" s="65" customFormat="1" ht="15" customHeight="1">
      <c r="B22" s="54">
        <f>IF(AND(F21&gt;0,E21&gt;1),IF(Values_Entered,B21+0,""),IF(Values_Entered,B21+1,""))</f>
        <v>4</v>
      </c>
      <c r="C22" s="66"/>
      <c r="D22" s="58"/>
      <c r="E22" s="67">
        <f t="shared" si="3"/>
        <v>0</v>
      </c>
      <c r="F22" s="68">
        <f t="shared" si="1"/>
        <v>0</v>
      </c>
      <c r="G22" s="69"/>
      <c r="H22" s="54">
        <f>IF(Values_Entered,H21+1,"")</f>
        <v>4</v>
      </c>
      <c r="I22" s="60"/>
      <c r="J22" s="61"/>
      <c r="K22" s="62">
        <f t="shared" si="4"/>
        <v>0</v>
      </c>
      <c r="L22" s="62">
        <v>0</v>
      </c>
      <c r="M22" s="62">
        <f t="shared" si="5"/>
        <v>0</v>
      </c>
      <c r="N22" s="63">
        <f t="shared" si="2"/>
        <v>0</v>
      </c>
      <c r="O22" s="62">
        <f t="shared" si="6"/>
        <v>0</v>
      </c>
      <c r="P22" s="63">
        <f t="shared" si="0"/>
        <v>0</v>
      </c>
      <c r="Q22" s="62">
        <f t="shared" si="7"/>
        <v>0</v>
      </c>
      <c r="R22" s="64"/>
    </row>
    <row r="23" spans="2:18" s="65" customFormat="1" ht="15" customHeight="1">
      <c r="B23" s="54">
        <f>IF(AND(F22&gt;0,E22&gt;1),IF(Values_Entered,B22+0,""),IF(Values_Entered,B22+1,""))</f>
        <v>5</v>
      </c>
      <c r="C23" s="66"/>
      <c r="D23" s="58"/>
      <c r="E23" s="67">
        <f t="shared" si="3"/>
        <v>0</v>
      </c>
      <c r="F23" s="68">
        <f t="shared" si="1"/>
        <v>0</v>
      </c>
      <c r="G23" s="69"/>
      <c r="H23" s="54">
        <f>IF(Values_Entered,H22+1,"")</f>
        <v>5</v>
      </c>
      <c r="I23" s="60"/>
      <c r="J23" s="61"/>
      <c r="K23" s="62">
        <f t="shared" si="4"/>
        <v>0</v>
      </c>
      <c r="L23" s="62">
        <v>0</v>
      </c>
      <c r="M23" s="62">
        <f t="shared" si="5"/>
        <v>0</v>
      </c>
      <c r="N23" s="63">
        <f t="shared" si="2"/>
        <v>0</v>
      </c>
      <c r="O23" s="62">
        <f t="shared" si="6"/>
        <v>0</v>
      </c>
      <c r="P23" s="63">
        <f t="shared" si="0"/>
        <v>0</v>
      </c>
      <c r="Q23" s="62">
        <f t="shared" si="7"/>
        <v>0</v>
      </c>
      <c r="R23" s="64"/>
    </row>
    <row r="24" spans="2:19" ht="15" customHeight="1">
      <c r="B24" s="54">
        <f>IF(AND(F23&gt;0,E23&gt;1),IF(Values_Entered,B23+0,""),IF(Values_Entered,B23+1,""))</f>
        <v>6</v>
      </c>
      <c r="C24" s="66"/>
      <c r="D24" s="58"/>
      <c r="E24" s="67">
        <f t="shared" si="3"/>
        <v>0</v>
      </c>
      <c r="F24" s="68">
        <f t="shared" si="1"/>
        <v>0</v>
      </c>
      <c r="G24" s="69"/>
      <c r="H24" s="54">
        <f>IF(Values_Entered,H23+1,"")</f>
        <v>6</v>
      </c>
      <c r="I24" s="60"/>
      <c r="J24" s="61"/>
      <c r="K24" s="62">
        <f t="shared" si="8" ref="K24:K55">+K23-J24</f>
        <v>0</v>
      </c>
      <c r="L24" s="62">
        <v>0</v>
      </c>
      <c r="M24" s="62">
        <f t="shared" si="5"/>
        <v>0</v>
      </c>
      <c r="N24" s="63">
        <f t="shared" si="2"/>
        <v>0</v>
      </c>
      <c r="O24" s="62">
        <f t="shared" si="6"/>
        <v>0</v>
      </c>
      <c r="P24" s="63">
        <f t="shared" si="0"/>
        <v>0</v>
      </c>
      <c r="Q24" s="62">
        <f t="shared" si="7"/>
        <v>0</v>
      </c>
      <c r="R24" s="64"/>
      <c r="S24" s="65"/>
    </row>
    <row r="25" spans="2:19" ht="15" customHeight="1">
      <c r="B25" s="54">
        <f>IF(AND(F24&gt;0,E24&gt;1),IF(Values_Entered,B24+0,""),IF(Values_Entered,B24+1,""))</f>
        <v>7</v>
      </c>
      <c r="C25" s="66"/>
      <c r="D25" s="58"/>
      <c r="E25" s="67">
        <f t="shared" si="3"/>
        <v>0</v>
      </c>
      <c r="F25" s="68">
        <f t="shared" si="1"/>
        <v>0</v>
      </c>
      <c r="G25" s="69"/>
      <c r="H25" s="54">
        <f>IF(Values_Entered,H24+1,"")</f>
        <v>7</v>
      </c>
      <c r="I25" s="60"/>
      <c r="J25" s="61"/>
      <c r="K25" s="62">
        <f t="shared" si="8"/>
        <v>0</v>
      </c>
      <c r="L25" s="62">
        <v>0</v>
      </c>
      <c r="M25" s="62">
        <f t="shared" si="5"/>
        <v>0</v>
      </c>
      <c r="N25" s="63">
        <f t="shared" si="2"/>
        <v>0</v>
      </c>
      <c r="O25" s="62">
        <f t="shared" si="6"/>
        <v>0</v>
      </c>
      <c r="P25" s="63">
        <f t="shared" si="0"/>
        <v>0</v>
      </c>
      <c r="Q25" s="62">
        <f t="shared" si="7"/>
        <v>0</v>
      </c>
      <c r="R25" s="64"/>
      <c r="S25" s="65"/>
    </row>
    <row r="26" spans="2:19" ht="15" customHeight="1">
      <c r="B26" s="54">
        <f>IF(AND(F25&gt;0,E25&gt;1),IF(Values_Entered,B25+0,""),IF(Values_Entered,B25+1,""))</f>
        <v>8</v>
      </c>
      <c r="C26" s="66"/>
      <c r="D26" s="58"/>
      <c r="E26" s="67">
        <f t="shared" si="3"/>
        <v>0</v>
      </c>
      <c r="F26" s="68">
        <f t="shared" si="1"/>
        <v>0</v>
      </c>
      <c r="G26" s="69"/>
      <c r="H26" s="54">
        <f>IF(Values_Entered,H25+1,"")</f>
        <v>8</v>
      </c>
      <c r="I26" s="60"/>
      <c r="J26" s="61"/>
      <c r="K26" s="62">
        <f t="shared" si="8"/>
        <v>0</v>
      </c>
      <c r="L26" s="62">
        <v>0</v>
      </c>
      <c r="M26" s="62">
        <f t="shared" si="5"/>
        <v>0</v>
      </c>
      <c r="N26" s="63">
        <f t="shared" si="2"/>
        <v>0</v>
      </c>
      <c r="O26" s="62">
        <f t="shared" si="6"/>
        <v>0</v>
      </c>
      <c r="P26" s="63">
        <f t="shared" si="0"/>
        <v>0</v>
      </c>
      <c r="Q26" s="62">
        <f t="shared" si="7"/>
        <v>0</v>
      </c>
      <c r="R26" s="64"/>
      <c r="S26" s="65"/>
    </row>
    <row r="27" spans="2:19" ht="15" customHeight="1">
      <c r="B27" s="54">
        <f>IF(AND(F26&gt;0,E26&gt;1),IF(Values_Entered,B26+0,""),IF(Values_Entered,B26+1,""))</f>
        <v>9</v>
      </c>
      <c r="C27" s="66"/>
      <c r="D27" s="58"/>
      <c r="E27" s="67">
        <f t="shared" si="3"/>
        <v>0</v>
      </c>
      <c r="F27" s="68">
        <f t="shared" si="1"/>
        <v>0</v>
      </c>
      <c r="G27" s="69"/>
      <c r="H27" s="54">
        <f>IF(Values_Entered,H26+1,"")</f>
        <v>9</v>
      </c>
      <c r="I27" s="60"/>
      <c r="J27" s="61"/>
      <c r="K27" s="62">
        <f t="shared" si="8"/>
        <v>0</v>
      </c>
      <c r="L27" s="62">
        <v>0</v>
      </c>
      <c r="M27" s="62">
        <f t="shared" si="5"/>
        <v>0</v>
      </c>
      <c r="N27" s="63">
        <f t="shared" si="2"/>
        <v>0</v>
      </c>
      <c r="O27" s="62">
        <f t="shared" si="6"/>
        <v>0</v>
      </c>
      <c r="P27" s="63">
        <f t="shared" si="0"/>
        <v>0</v>
      </c>
      <c r="Q27" s="62">
        <f t="shared" si="7"/>
        <v>0</v>
      </c>
      <c r="R27" s="64"/>
      <c r="S27" s="65"/>
    </row>
    <row r="28" spans="2:19" ht="15" customHeight="1">
      <c r="B28" s="54">
        <f>IF(AND(F27&gt;0,E27&gt;1),IF(Values_Entered,B27+0,""),IF(Values_Entered,B27+1,""))</f>
        <v>10</v>
      </c>
      <c r="C28" s="66"/>
      <c r="D28" s="58"/>
      <c r="E28" s="67">
        <f t="shared" si="3"/>
        <v>0</v>
      </c>
      <c r="F28" s="68">
        <f t="shared" si="1"/>
        <v>0</v>
      </c>
      <c r="G28" s="69"/>
      <c r="H28" s="54">
        <f>IF(Values_Entered,H27+1,"")</f>
        <v>10</v>
      </c>
      <c r="I28" s="60"/>
      <c r="J28" s="61"/>
      <c r="K28" s="62">
        <f t="shared" si="8"/>
        <v>0</v>
      </c>
      <c r="L28" s="62">
        <v>0</v>
      </c>
      <c r="M28" s="62">
        <f t="shared" si="5"/>
        <v>0</v>
      </c>
      <c r="N28" s="63">
        <f t="shared" si="2"/>
        <v>0</v>
      </c>
      <c r="O28" s="62">
        <f t="shared" si="6"/>
        <v>0</v>
      </c>
      <c r="P28" s="63">
        <f t="shared" si="0"/>
        <v>0</v>
      </c>
      <c r="Q28" s="62">
        <f t="shared" si="7"/>
        <v>0</v>
      </c>
      <c r="R28" s="64"/>
      <c r="S28" s="65"/>
    </row>
    <row r="29" spans="2:19" ht="15" customHeight="1">
      <c r="B29" s="54">
        <f>IF(AND(F28&gt;0,E28&gt;1),IF(Values_Entered,B28+0,""),IF(Values_Entered,B28+1,""))</f>
        <v>11</v>
      </c>
      <c r="C29" s="66"/>
      <c r="D29" s="58"/>
      <c r="E29" s="67">
        <f t="shared" si="3"/>
        <v>0</v>
      </c>
      <c r="F29" s="68">
        <f t="shared" si="1"/>
        <v>0</v>
      </c>
      <c r="G29" s="69"/>
      <c r="H29" s="54">
        <f>IF(Values_Entered,H28+1,"")</f>
        <v>11</v>
      </c>
      <c r="I29" s="60"/>
      <c r="J29" s="61"/>
      <c r="K29" s="62">
        <f t="shared" si="8"/>
        <v>0</v>
      </c>
      <c r="L29" s="62">
        <v>0</v>
      </c>
      <c r="M29" s="62">
        <f t="shared" si="5"/>
        <v>0</v>
      </c>
      <c r="N29" s="63">
        <f t="shared" si="2"/>
        <v>0</v>
      </c>
      <c r="O29" s="62">
        <f t="shared" si="6"/>
        <v>0</v>
      </c>
      <c r="P29" s="63">
        <f t="shared" si="0"/>
        <v>0</v>
      </c>
      <c r="Q29" s="62">
        <f t="shared" si="7"/>
        <v>0</v>
      </c>
      <c r="R29" s="64"/>
      <c r="S29" s="65"/>
    </row>
    <row r="30" spans="2:19" ht="15" customHeight="1">
      <c r="B30" s="54">
        <f>IF(AND(F29&gt;0,E29&gt;1),IF(Values_Entered,B29+0,""),IF(Values_Entered,B29+1,""))</f>
        <v>12</v>
      </c>
      <c r="C30" s="66"/>
      <c r="D30" s="58"/>
      <c r="E30" s="67">
        <f t="shared" si="3"/>
        <v>0</v>
      </c>
      <c r="F30" s="68">
        <f t="shared" si="1"/>
        <v>0</v>
      </c>
      <c r="G30" s="69"/>
      <c r="H30" s="54">
        <f>IF(Values_Entered,H29+1,"")</f>
        <v>12</v>
      </c>
      <c r="I30" s="60"/>
      <c r="J30" s="61"/>
      <c r="K30" s="62">
        <f t="shared" si="8"/>
        <v>0</v>
      </c>
      <c r="L30" s="62">
        <v>0</v>
      </c>
      <c r="M30" s="62">
        <f t="shared" si="5"/>
        <v>0</v>
      </c>
      <c r="N30" s="63">
        <f t="shared" si="2"/>
        <v>0</v>
      </c>
      <c r="O30" s="62">
        <f t="shared" si="6"/>
        <v>0</v>
      </c>
      <c r="P30" s="63">
        <f t="shared" si="0"/>
        <v>0</v>
      </c>
      <c r="Q30" s="62">
        <f t="shared" si="7"/>
        <v>0</v>
      </c>
      <c r="R30" s="64"/>
      <c r="S30" s="65"/>
    </row>
    <row r="31" spans="2:19" ht="15" customHeight="1">
      <c r="B31" s="54">
        <f>IF(AND(F30&gt;0,E30&gt;1),IF(Values_Entered,B30+0,""),IF(Values_Entered,B30+1,""))</f>
        <v>13</v>
      </c>
      <c r="C31" s="66"/>
      <c r="D31" s="58"/>
      <c r="E31" s="67">
        <f t="shared" si="3"/>
        <v>0</v>
      </c>
      <c r="F31" s="68">
        <f t="shared" si="1"/>
        <v>0</v>
      </c>
      <c r="G31" s="69"/>
      <c r="H31" s="54">
        <f>IF(Values_Entered,H30+1,"")</f>
        <v>13</v>
      </c>
      <c r="I31" s="60"/>
      <c r="J31" s="61"/>
      <c r="K31" s="62">
        <f t="shared" si="8"/>
        <v>0</v>
      </c>
      <c r="L31" s="62">
        <v>0</v>
      </c>
      <c r="M31" s="62">
        <f t="shared" si="5"/>
        <v>0</v>
      </c>
      <c r="N31" s="63">
        <f t="shared" si="2"/>
        <v>0</v>
      </c>
      <c r="O31" s="62">
        <f t="shared" si="6"/>
        <v>0</v>
      </c>
      <c r="P31" s="63">
        <f t="shared" si="0"/>
        <v>0</v>
      </c>
      <c r="Q31" s="62">
        <f t="shared" si="7"/>
        <v>0</v>
      </c>
      <c r="R31" s="64"/>
      <c r="S31" s="65"/>
    </row>
    <row r="32" spans="2:19" ht="15" customHeight="1">
      <c r="B32" s="54">
        <f>IF(AND(F31&gt;0,E31&gt;1),IF(Values_Entered,B31+0,""),IF(Values_Entered,B31+1,""))</f>
        <v>14</v>
      </c>
      <c r="C32" s="66"/>
      <c r="D32" s="58"/>
      <c r="E32" s="67">
        <f t="shared" si="3"/>
        <v>0</v>
      </c>
      <c r="F32" s="68">
        <f t="shared" si="1"/>
        <v>0</v>
      </c>
      <c r="G32" s="69"/>
      <c r="H32" s="54">
        <f>IF(Values_Entered,H31+1,"")</f>
        <v>14</v>
      </c>
      <c r="I32" s="60"/>
      <c r="J32" s="61"/>
      <c r="K32" s="62">
        <f t="shared" si="8"/>
        <v>0</v>
      </c>
      <c r="L32" s="62">
        <v>0</v>
      </c>
      <c r="M32" s="62">
        <f t="shared" si="5"/>
        <v>0</v>
      </c>
      <c r="N32" s="63">
        <f t="shared" si="2"/>
        <v>0</v>
      </c>
      <c r="O32" s="62">
        <f t="shared" si="6"/>
        <v>0</v>
      </c>
      <c r="P32" s="63">
        <f t="shared" si="0"/>
        <v>0</v>
      </c>
      <c r="Q32" s="62">
        <f t="shared" si="7"/>
        <v>0</v>
      </c>
      <c r="R32" s="64"/>
      <c r="S32" s="65"/>
    </row>
    <row r="33" spans="2:19" ht="15" customHeight="1">
      <c r="B33" s="54">
        <f>IF(AND(F32&gt;0,E32&gt;1),IF(Values_Entered,B32+0,""),IF(Values_Entered,B32+1,""))</f>
        <v>15</v>
      </c>
      <c r="C33" s="66"/>
      <c r="D33" s="58"/>
      <c r="E33" s="67">
        <f t="shared" si="3"/>
        <v>0</v>
      </c>
      <c r="F33" s="68">
        <f t="shared" si="1"/>
        <v>0</v>
      </c>
      <c r="G33" s="69"/>
      <c r="H33" s="54">
        <f>IF(Values_Entered,H32+1,"")</f>
        <v>15</v>
      </c>
      <c r="I33" s="60"/>
      <c r="J33" s="61"/>
      <c r="K33" s="62">
        <f t="shared" si="8"/>
        <v>0</v>
      </c>
      <c r="L33" s="62">
        <v>0</v>
      </c>
      <c r="M33" s="62">
        <f t="shared" si="5"/>
        <v>0</v>
      </c>
      <c r="N33" s="63">
        <f t="shared" si="2"/>
        <v>0</v>
      </c>
      <c r="O33" s="62">
        <f t="shared" si="6"/>
        <v>0</v>
      </c>
      <c r="P33" s="63">
        <f t="shared" si="0"/>
        <v>0</v>
      </c>
      <c r="Q33" s="62">
        <f t="shared" si="7"/>
        <v>0</v>
      </c>
      <c r="R33" s="64"/>
      <c r="S33" s="65"/>
    </row>
    <row r="34" spans="2:19" ht="15" customHeight="1">
      <c r="B34" s="54">
        <f>IF(AND(F33&gt;0,E33&gt;1),IF(Values_Entered,B33+0,""),IF(Values_Entered,B33+1,""))</f>
        <v>16</v>
      </c>
      <c r="C34" s="66"/>
      <c r="D34" s="58"/>
      <c r="E34" s="67">
        <f t="shared" si="3"/>
        <v>0</v>
      </c>
      <c r="F34" s="68">
        <f t="shared" si="1"/>
        <v>0</v>
      </c>
      <c r="G34" s="69"/>
      <c r="H34" s="54">
        <f>IF(Values_Entered,H33+1,"")</f>
        <v>16</v>
      </c>
      <c r="I34" s="60"/>
      <c r="J34" s="61"/>
      <c r="K34" s="62">
        <f t="shared" si="8"/>
        <v>0</v>
      </c>
      <c r="L34" s="62">
        <v>0</v>
      </c>
      <c r="M34" s="62">
        <f t="shared" si="5"/>
        <v>0</v>
      </c>
      <c r="N34" s="63">
        <f t="shared" si="2"/>
        <v>0</v>
      </c>
      <c r="O34" s="62">
        <f t="shared" si="6"/>
        <v>0</v>
      </c>
      <c r="P34" s="63">
        <f t="shared" si="0"/>
        <v>0</v>
      </c>
      <c r="Q34" s="62">
        <f t="shared" si="7"/>
        <v>0</v>
      </c>
      <c r="R34" s="64"/>
      <c r="S34" s="65"/>
    </row>
    <row r="35" spans="2:19" ht="15" customHeight="1">
      <c r="B35" s="54">
        <f>IF(AND(F34&gt;0,E34&gt;1),IF(Values_Entered,B34+0,""),IF(Values_Entered,B34+1,""))</f>
        <v>17</v>
      </c>
      <c r="C35" s="66"/>
      <c r="D35" s="58"/>
      <c r="E35" s="67">
        <f t="shared" si="3"/>
        <v>0</v>
      </c>
      <c r="F35" s="68">
        <f t="shared" si="1"/>
        <v>0</v>
      </c>
      <c r="G35" s="69"/>
      <c r="H35" s="54">
        <f>IF(Values_Entered,H34+1,"")</f>
        <v>17</v>
      </c>
      <c r="I35" s="60"/>
      <c r="J35" s="61"/>
      <c r="K35" s="62">
        <f t="shared" si="8"/>
        <v>0</v>
      </c>
      <c r="L35" s="62">
        <v>0</v>
      </c>
      <c r="M35" s="62">
        <f t="shared" si="5"/>
        <v>0</v>
      </c>
      <c r="N35" s="63">
        <f t="shared" si="2"/>
        <v>0</v>
      </c>
      <c r="O35" s="62">
        <f t="shared" si="6"/>
        <v>0</v>
      </c>
      <c r="P35" s="63">
        <f t="shared" si="0"/>
        <v>0</v>
      </c>
      <c r="Q35" s="62">
        <f t="shared" si="7"/>
        <v>0</v>
      </c>
      <c r="R35" s="64"/>
      <c r="S35" s="65"/>
    </row>
    <row r="36" spans="2:19" ht="15" customHeight="1">
      <c r="B36" s="54">
        <f>IF(AND(F35&gt;0,E35&gt;1),IF(Values_Entered,B35+0,""),IF(Values_Entered,B35+1,""))</f>
        <v>18</v>
      </c>
      <c r="C36" s="66"/>
      <c r="D36" s="58"/>
      <c r="E36" s="67">
        <f t="shared" si="3"/>
        <v>0</v>
      </c>
      <c r="F36" s="68">
        <f t="shared" si="1"/>
        <v>0</v>
      </c>
      <c r="G36" s="69"/>
      <c r="H36" s="54">
        <f>IF(Values_Entered,H35+1,"")</f>
        <v>18</v>
      </c>
      <c r="I36" s="60"/>
      <c r="J36" s="61"/>
      <c r="K36" s="62">
        <f t="shared" si="8"/>
        <v>0</v>
      </c>
      <c r="L36" s="62">
        <v>0</v>
      </c>
      <c r="M36" s="62">
        <f t="shared" si="5"/>
        <v>0</v>
      </c>
      <c r="N36" s="63">
        <f t="shared" si="2"/>
        <v>0</v>
      </c>
      <c r="O36" s="62">
        <f t="shared" si="6"/>
        <v>0</v>
      </c>
      <c r="P36" s="63">
        <f t="shared" si="0"/>
        <v>0</v>
      </c>
      <c r="Q36" s="62">
        <f t="shared" si="7"/>
        <v>0</v>
      </c>
      <c r="R36" s="64"/>
      <c r="S36" s="65"/>
    </row>
    <row r="37" spans="2:19" ht="15" customHeight="1">
      <c r="B37" s="54">
        <f>IF(AND(F36&gt;0,E36&gt;1),IF(Values_Entered,B36+0,""),IF(Values_Entered,B36+1,""))</f>
        <v>19</v>
      </c>
      <c r="C37" s="66"/>
      <c r="D37" s="58"/>
      <c r="E37" s="67">
        <f t="shared" si="3"/>
        <v>0</v>
      </c>
      <c r="F37" s="68">
        <f t="shared" si="1"/>
        <v>0</v>
      </c>
      <c r="G37" s="69"/>
      <c r="H37" s="54">
        <f>IF(Values_Entered,H36+1,"")</f>
        <v>19</v>
      </c>
      <c r="I37" s="60"/>
      <c r="J37" s="61"/>
      <c r="K37" s="62">
        <f t="shared" si="8"/>
        <v>0</v>
      </c>
      <c r="L37" s="62">
        <v>0</v>
      </c>
      <c r="M37" s="62">
        <f t="shared" si="5"/>
        <v>0</v>
      </c>
      <c r="N37" s="63">
        <f t="shared" si="2"/>
        <v>0</v>
      </c>
      <c r="O37" s="62">
        <f t="shared" si="6"/>
        <v>0</v>
      </c>
      <c r="P37" s="63">
        <f t="shared" si="0"/>
        <v>0</v>
      </c>
      <c r="Q37" s="62">
        <f t="shared" si="7"/>
        <v>0</v>
      </c>
      <c r="R37" s="64"/>
      <c r="S37" s="65"/>
    </row>
    <row r="38" spans="2:19" ht="15" customHeight="1">
      <c r="B38" s="54">
        <f>IF(AND(F37&gt;0,E37&gt;1),IF(Values_Entered,B37+0,""),IF(Values_Entered,B37+1,""))</f>
        <v>20</v>
      </c>
      <c r="C38" s="66"/>
      <c r="D38" s="58"/>
      <c r="E38" s="67">
        <f t="shared" si="3"/>
        <v>0</v>
      </c>
      <c r="F38" s="68">
        <f t="shared" si="1"/>
        <v>0</v>
      </c>
      <c r="G38" s="69"/>
      <c r="H38" s="54">
        <f>IF(Values_Entered,H37+1,"")</f>
        <v>20</v>
      </c>
      <c r="I38" s="60"/>
      <c r="J38" s="61"/>
      <c r="K38" s="62">
        <f t="shared" si="8"/>
        <v>0</v>
      </c>
      <c r="L38" s="62">
        <v>0</v>
      </c>
      <c r="M38" s="62">
        <f t="shared" si="5"/>
        <v>0</v>
      </c>
      <c r="N38" s="63">
        <f t="shared" si="2"/>
        <v>0</v>
      </c>
      <c r="O38" s="62">
        <f t="shared" si="6"/>
        <v>0</v>
      </c>
      <c r="P38" s="63">
        <f t="shared" si="0"/>
        <v>0</v>
      </c>
      <c r="Q38" s="62">
        <f t="shared" si="7"/>
        <v>0</v>
      </c>
      <c r="R38" s="64"/>
      <c r="S38" s="65"/>
    </row>
    <row r="39" spans="2:19" ht="15" customHeight="1">
      <c r="B39" s="54">
        <f>IF(AND(F38&gt;0,E38&gt;1),IF(Values_Entered,B38+0,""),IF(Values_Entered,B38+1,""))</f>
        <v>21</v>
      </c>
      <c r="C39" s="66"/>
      <c r="D39" s="58"/>
      <c r="E39" s="67">
        <f t="shared" si="3"/>
        <v>0</v>
      </c>
      <c r="F39" s="68">
        <f t="shared" si="1"/>
        <v>0</v>
      </c>
      <c r="G39" s="69"/>
      <c r="H39" s="54">
        <f>IF(Values_Entered,H38+1,"")</f>
        <v>21</v>
      </c>
      <c r="I39" s="60"/>
      <c r="J39" s="61"/>
      <c r="K39" s="62">
        <f t="shared" si="8"/>
        <v>0</v>
      </c>
      <c r="L39" s="62">
        <v>0</v>
      </c>
      <c r="M39" s="62">
        <f t="shared" si="5"/>
        <v>0</v>
      </c>
      <c r="N39" s="63">
        <f t="shared" si="2"/>
        <v>0</v>
      </c>
      <c r="O39" s="62">
        <f t="shared" si="6"/>
        <v>0</v>
      </c>
      <c r="P39" s="63">
        <f t="shared" si="0"/>
        <v>0</v>
      </c>
      <c r="Q39" s="62">
        <f t="shared" si="7"/>
        <v>0</v>
      </c>
      <c r="R39" s="64"/>
      <c r="S39" s="65"/>
    </row>
    <row r="40" spans="2:19" ht="15" customHeight="1">
      <c r="B40" s="54">
        <f>IF(AND(F39&gt;0,E39&gt;1),IF(Values_Entered,B39+0,""),IF(Values_Entered,B39+1,""))</f>
        <v>22</v>
      </c>
      <c r="C40" s="66"/>
      <c r="D40" s="58"/>
      <c r="E40" s="67">
        <f t="shared" si="3"/>
        <v>0</v>
      </c>
      <c r="F40" s="68">
        <f t="shared" si="1"/>
        <v>0</v>
      </c>
      <c r="G40" s="69"/>
      <c r="H40" s="54">
        <f>IF(Values_Entered,H39+1,"")</f>
        <v>22</v>
      </c>
      <c r="I40" s="60"/>
      <c r="J40" s="61"/>
      <c r="K40" s="62">
        <f t="shared" si="8"/>
        <v>0</v>
      </c>
      <c r="L40" s="62">
        <v>0</v>
      </c>
      <c r="M40" s="62">
        <f t="shared" si="5"/>
        <v>0</v>
      </c>
      <c r="N40" s="63">
        <f t="shared" si="2"/>
        <v>0</v>
      </c>
      <c r="O40" s="62">
        <f t="shared" si="6"/>
        <v>0</v>
      </c>
      <c r="P40" s="63">
        <f t="shared" si="0"/>
        <v>0</v>
      </c>
      <c r="Q40" s="62">
        <f t="shared" si="7"/>
        <v>0</v>
      </c>
      <c r="R40" s="64"/>
      <c r="S40" s="65"/>
    </row>
    <row r="41" spans="2:19" ht="15" customHeight="1">
      <c r="B41" s="54">
        <f>IF(AND(F40&gt;0,E40&gt;1),IF(Values_Entered,B40+0,""),IF(Values_Entered,B40+1,""))</f>
        <v>23</v>
      </c>
      <c r="C41" s="66"/>
      <c r="D41" s="58"/>
      <c r="E41" s="67">
        <f t="shared" si="3"/>
        <v>0</v>
      </c>
      <c r="F41" s="68">
        <f t="shared" si="1"/>
        <v>0</v>
      </c>
      <c r="G41" s="69"/>
      <c r="H41" s="54">
        <f>IF(Values_Entered,H40+1,"")</f>
        <v>23</v>
      </c>
      <c r="I41" s="60"/>
      <c r="J41" s="61"/>
      <c r="K41" s="62">
        <f t="shared" si="8"/>
        <v>0</v>
      </c>
      <c r="L41" s="62">
        <v>0</v>
      </c>
      <c r="M41" s="62">
        <f t="shared" si="5"/>
        <v>0</v>
      </c>
      <c r="N41" s="63">
        <f t="shared" si="2"/>
        <v>0</v>
      </c>
      <c r="O41" s="62">
        <f t="shared" si="6"/>
        <v>0</v>
      </c>
      <c r="P41" s="63">
        <f t="shared" si="0"/>
        <v>0</v>
      </c>
      <c r="Q41" s="62">
        <f t="shared" si="7"/>
        <v>0</v>
      </c>
      <c r="R41" s="64"/>
      <c r="S41" s="65"/>
    </row>
    <row r="42" spans="2:19" ht="15" customHeight="1">
      <c r="B42" s="54">
        <f>IF(AND(F41&gt;0,E41&gt;1),IF(Values_Entered,B41+0,""),IF(Values_Entered,B41+1,""))</f>
        <v>24</v>
      </c>
      <c r="C42" s="66"/>
      <c r="D42" s="58"/>
      <c r="E42" s="67">
        <f t="shared" si="3"/>
        <v>0</v>
      </c>
      <c r="F42" s="68">
        <f t="shared" si="1"/>
        <v>0</v>
      </c>
      <c r="G42" s="69"/>
      <c r="H42" s="54">
        <f>IF(Values_Entered,H41+1,"")</f>
        <v>24</v>
      </c>
      <c r="I42" s="60"/>
      <c r="J42" s="61"/>
      <c r="K42" s="62">
        <f t="shared" si="8"/>
        <v>0</v>
      </c>
      <c r="L42" s="62">
        <v>0</v>
      </c>
      <c r="M42" s="62">
        <f t="shared" si="5"/>
        <v>0</v>
      </c>
      <c r="N42" s="63">
        <f t="shared" si="2"/>
        <v>0</v>
      </c>
      <c r="O42" s="62">
        <f t="shared" si="6"/>
        <v>0</v>
      </c>
      <c r="P42" s="63">
        <f t="shared" si="0"/>
        <v>0</v>
      </c>
      <c r="Q42" s="62">
        <f t="shared" si="7"/>
        <v>0</v>
      </c>
      <c r="R42" s="64"/>
      <c r="S42" s="65"/>
    </row>
    <row r="43" spans="2:19" ht="15" customHeight="1">
      <c r="B43" s="54">
        <f>IF(AND(F42&gt;0,E42&gt;1),IF(Values_Entered,B42+0,""),IF(Values_Entered,B42+1,""))</f>
        <v>25</v>
      </c>
      <c r="C43" s="66"/>
      <c r="D43" s="58"/>
      <c r="E43" s="67">
        <f t="shared" si="3"/>
        <v>0</v>
      </c>
      <c r="F43" s="68">
        <f t="shared" si="1"/>
        <v>0</v>
      </c>
      <c r="G43" s="69"/>
      <c r="H43" s="54">
        <f>IF(Values_Entered,H42+1,"")</f>
        <v>25</v>
      </c>
      <c r="I43" s="60"/>
      <c r="J43" s="61"/>
      <c r="K43" s="62">
        <f t="shared" si="8"/>
        <v>0</v>
      </c>
      <c r="L43" s="62">
        <v>0</v>
      </c>
      <c r="M43" s="62">
        <f t="shared" si="5"/>
        <v>0</v>
      </c>
      <c r="N43" s="63">
        <f t="shared" si="2"/>
        <v>0</v>
      </c>
      <c r="O43" s="62">
        <f t="shared" si="6"/>
        <v>0</v>
      </c>
      <c r="P43" s="63">
        <f t="shared" si="0"/>
        <v>0</v>
      </c>
      <c r="Q43" s="62">
        <f t="shared" si="7"/>
        <v>0</v>
      </c>
      <c r="R43" s="64"/>
      <c r="S43" s="65"/>
    </row>
    <row r="44" spans="2:19" ht="15" customHeight="1">
      <c r="B44" s="54">
        <f>IF(AND(F43&gt;0,E43&gt;1),IF(Values_Entered,B43+0,""),IF(Values_Entered,B43+1,""))</f>
        <v>26</v>
      </c>
      <c r="C44" s="66"/>
      <c r="D44" s="58"/>
      <c r="E44" s="67">
        <f t="shared" si="3"/>
        <v>0</v>
      </c>
      <c r="F44" s="68">
        <f t="shared" si="1"/>
        <v>0</v>
      </c>
      <c r="G44" s="69"/>
      <c r="H44" s="54">
        <f>IF(Values_Entered,H43+1,"")</f>
        <v>26</v>
      </c>
      <c r="I44" s="60"/>
      <c r="J44" s="61"/>
      <c r="K44" s="62">
        <f t="shared" si="8"/>
        <v>0</v>
      </c>
      <c r="L44" s="62">
        <v>0</v>
      </c>
      <c r="M44" s="62">
        <f t="shared" si="5"/>
        <v>0</v>
      </c>
      <c r="N44" s="63">
        <f t="shared" si="2"/>
        <v>0</v>
      </c>
      <c r="O44" s="62">
        <f t="shared" si="6"/>
        <v>0</v>
      </c>
      <c r="P44" s="63">
        <f t="shared" si="0"/>
        <v>0</v>
      </c>
      <c r="Q44" s="62">
        <f t="shared" si="7"/>
        <v>0</v>
      </c>
      <c r="R44" s="64"/>
      <c r="S44" s="65"/>
    </row>
    <row r="45" spans="2:19" ht="15" customHeight="1">
      <c r="B45" s="54">
        <f>IF(AND(F44&gt;0,E44&gt;1),IF(Values_Entered,B44+0,""),IF(Values_Entered,B44+1,""))</f>
        <v>27</v>
      </c>
      <c r="C45" s="66"/>
      <c r="D45" s="58"/>
      <c r="E45" s="67">
        <f t="shared" si="3"/>
        <v>0</v>
      </c>
      <c r="F45" s="68">
        <f t="shared" si="1"/>
        <v>0</v>
      </c>
      <c r="G45" s="69"/>
      <c r="H45" s="54">
        <f>IF(Values_Entered,H44+1,"")</f>
        <v>27</v>
      </c>
      <c r="I45" s="60"/>
      <c r="J45" s="61"/>
      <c r="K45" s="62">
        <f t="shared" si="8"/>
        <v>0</v>
      </c>
      <c r="L45" s="62">
        <v>0</v>
      </c>
      <c r="M45" s="62">
        <f t="shared" si="5"/>
        <v>0</v>
      </c>
      <c r="N45" s="63">
        <f t="shared" si="2"/>
        <v>0</v>
      </c>
      <c r="O45" s="62">
        <f t="shared" si="6"/>
        <v>0</v>
      </c>
      <c r="P45" s="63">
        <f t="shared" si="0"/>
        <v>0</v>
      </c>
      <c r="Q45" s="62">
        <f t="shared" si="7"/>
        <v>0</v>
      </c>
      <c r="R45" s="64"/>
      <c r="S45" s="65"/>
    </row>
    <row r="46" spans="2:19" ht="15" customHeight="1">
      <c r="B46" s="54">
        <f>IF(AND(F45&gt;0,E45&gt;1),IF(Values_Entered,B45+0,""),IF(Values_Entered,B45+1,""))</f>
        <v>28</v>
      </c>
      <c r="C46" s="66"/>
      <c r="D46" s="58"/>
      <c r="E46" s="67">
        <f t="shared" si="3"/>
        <v>0</v>
      </c>
      <c r="F46" s="68">
        <f t="shared" si="1"/>
        <v>0</v>
      </c>
      <c r="G46" s="69"/>
      <c r="H46" s="54">
        <f>IF(Values_Entered,H45+1,"")</f>
        <v>28</v>
      </c>
      <c r="I46" s="60"/>
      <c r="J46" s="61"/>
      <c r="K46" s="62">
        <f t="shared" si="8"/>
        <v>0</v>
      </c>
      <c r="L46" s="62">
        <v>0</v>
      </c>
      <c r="M46" s="62">
        <f t="shared" si="5"/>
        <v>0</v>
      </c>
      <c r="N46" s="63">
        <f t="shared" si="2"/>
        <v>0</v>
      </c>
      <c r="O46" s="62">
        <f t="shared" si="6"/>
        <v>0</v>
      </c>
      <c r="P46" s="63">
        <f t="shared" si="0"/>
        <v>0</v>
      </c>
      <c r="Q46" s="62">
        <f t="shared" si="7"/>
        <v>0</v>
      </c>
      <c r="R46" s="64"/>
      <c r="S46" s="65"/>
    </row>
    <row r="47" spans="2:19" ht="15" customHeight="1">
      <c r="B47" s="54">
        <f>IF(AND(F46&gt;0,E46&gt;1),IF(Values_Entered,B46+0,""),IF(Values_Entered,B46+1,""))</f>
        <v>29</v>
      </c>
      <c r="C47" s="66"/>
      <c r="D47" s="58"/>
      <c r="E47" s="67">
        <f t="shared" si="3"/>
        <v>0</v>
      </c>
      <c r="F47" s="68">
        <f t="shared" si="1"/>
        <v>0</v>
      </c>
      <c r="G47" s="69"/>
      <c r="H47" s="54">
        <f>IF(Values_Entered,H46+1,"")</f>
        <v>29</v>
      </c>
      <c r="I47" s="60"/>
      <c r="J47" s="61"/>
      <c r="K47" s="62">
        <f t="shared" si="8"/>
        <v>0</v>
      </c>
      <c r="L47" s="62">
        <v>0</v>
      </c>
      <c r="M47" s="62">
        <f t="shared" si="5"/>
        <v>0</v>
      </c>
      <c r="N47" s="63">
        <f t="shared" si="2"/>
        <v>0</v>
      </c>
      <c r="O47" s="62">
        <f t="shared" si="6"/>
        <v>0</v>
      </c>
      <c r="P47" s="63">
        <f t="shared" si="0"/>
        <v>0</v>
      </c>
      <c r="Q47" s="62">
        <f t="shared" si="7"/>
        <v>0</v>
      </c>
      <c r="R47" s="64"/>
      <c r="S47" s="65"/>
    </row>
    <row r="48" spans="2:19" ht="15" customHeight="1">
      <c r="B48" s="54">
        <f>IF(AND(F47&gt;0,E47&gt;1),IF(Values_Entered,B47+0,""),IF(Values_Entered,B47+1,""))</f>
        <v>30</v>
      </c>
      <c r="C48" s="66"/>
      <c r="D48" s="58"/>
      <c r="E48" s="67">
        <f t="shared" si="3"/>
        <v>0</v>
      </c>
      <c r="F48" s="68">
        <f t="shared" si="1"/>
        <v>0</v>
      </c>
      <c r="G48" s="69"/>
      <c r="H48" s="54">
        <f>IF(Values_Entered,H47+1,"")</f>
        <v>30</v>
      </c>
      <c r="I48" s="60"/>
      <c r="J48" s="61"/>
      <c r="K48" s="62">
        <f t="shared" si="8"/>
        <v>0</v>
      </c>
      <c r="L48" s="62">
        <v>0</v>
      </c>
      <c r="M48" s="62">
        <f t="shared" si="5"/>
        <v>0</v>
      </c>
      <c r="N48" s="63">
        <f t="shared" si="2"/>
        <v>0</v>
      </c>
      <c r="O48" s="62">
        <f t="shared" si="6"/>
        <v>0</v>
      </c>
      <c r="P48" s="63">
        <f t="shared" si="0"/>
        <v>0</v>
      </c>
      <c r="Q48" s="62">
        <f t="shared" si="7"/>
        <v>0</v>
      </c>
      <c r="R48" s="64"/>
      <c r="S48" s="65"/>
    </row>
    <row r="49" spans="2:19" ht="15" customHeight="1">
      <c r="B49" s="54">
        <f>IF(AND(F48&gt;0,E48&gt;1),IF(Values_Entered,B48+0,""),IF(Values_Entered,B48+1,""))</f>
        <v>31</v>
      </c>
      <c r="C49" s="66"/>
      <c r="D49" s="58"/>
      <c r="E49" s="67">
        <f t="shared" si="3"/>
        <v>0</v>
      </c>
      <c r="F49" s="68">
        <f t="shared" si="1"/>
        <v>0</v>
      </c>
      <c r="G49" s="69"/>
      <c r="H49" s="54">
        <f>IF(Values_Entered,H48+1,"")</f>
        <v>31</v>
      </c>
      <c r="I49" s="60"/>
      <c r="J49" s="61"/>
      <c r="K49" s="62">
        <f t="shared" si="8"/>
        <v>0</v>
      </c>
      <c r="L49" s="62">
        <v>0</v>
      </c>
      <c r="M49" s="62">
        <f t="shared" si="5"/>
        <v>0</v>
      </c>
      <c r="N49" s="63">
        <f t="shared" si="2"/>
        <v>0</v>
      </c>
      <c r="O49" s="62">
        <f t="shared" si="6"/>
        <v>0</v>
      </c>
      <c r="P49" s="63">
        <f t="shared" si="0"/>
        <v>0</v>
      </c>
      <c r="Q49" s="62">
        <f t="shared" si="7"/>
        <v>0</v>
      </c>
      <c r="R49" s="64"/>
      <c r="S49" s="65"/>
    </row>
    <row r="50" spans="2:19" ht="15" customHeight="1">
      <c r="B50" s="54">
        <f>IF(AND(F49&gt;0,E49&gt;1),IF(Values_Entered,B49+0,""),IF(Values_Entered,B49+1,""))</f>
        <v>32</v>
      </c>
      <c r="C50" s="66"/>
      <c r="D50" s="58"/>
      <c r="E50" s="67">
        <f t="shared" si="3"/>
        <v>0</v>
      </c>
      <c r="F50" s="68">
        <f t="shared" si="1"/>
        <v>0</v>
      </c>
      <c r="G50" s="69"/>
      <c r="H50" s="54">
        <f>IF(Values_Entered,H49+1,"")</f>
        <v>32</v>
      </c>
      <c r="I50" s="60"/>
      <c r="J50" s="61"/>
      <c r="K50" s="62">
        <f t="shared" si="8"/>
        <v>0</v>
      </c>
      <c r="L50" s="62">
        <v>0</v>
      </c>
      <c r="M50" s="62">
        <f t="shared" si="5"/>
        <v>0</v>
      </c>
      <c r="N50" s="63">
        <f t="shared" si="2"/>
        <v>0</v>
      </c>
      <c r="O50" s="62">
        <f t="shared" si="6"/>
        <v>0</v>
      </c>
      <c r="P50" s="63">
        <f t="shared" si="0"/>
        <v>0</v>
      </c>
      <c r="Q50" s="62">
        <f t="shared" si="7"/>
        <v>0</v>
      </c>
      <c r="R50" s="64"/>
      <c r="S50" s="65"/>
    </row>
    <row r="51" spans="2:19" ht="15" customHeight="1">
      <c r="B51" s="54">
        <f>IF(AND(F50&gt;0,E50&gt;1),IF(Values_Entered,B50+0,""),IF(Values_Entered,B50+1,""))</f>
        <v>33</v>
      </c>
      <c r="C51" s="66"/>
      <c r="D51" s="58"/>
      <c r="E51" s="67">
        <f t="shared" si="3"/>
        <v>0</v>
      </c>
      <c r="F51" s="68">
        <f t="shared" si="1"/>
        <v>0</v>
      </c>
      <c r="G51" s="69"/>
      <c r="H51" s="54">
        <f>IF(Values_Entered,H50+1,"")</f>
        <v>33</v>
      </c>
      <c r="I51" s="60"/>
      <c r="J51" s="61"/>
      <c r="K51" s="62">
        <f t="shared" si="8"/>
        <v>0</v>
      </c>
      <c r="L51" s="62">
        <v>0</v>
      </c>
      <c r="M51" s="62">
        <f t="shared" si="5"/>
        <v>0</v>
      </c>
      <c r="N51" s="63">
        <f t="shared" si="2"/>
        <v>0</v>
      </c>
      <c r="O51" s="62">
        <f t="shared" si="6"/>
        <v>0</v>
      </c>
      <c r="P51" s="63">
        <f t="shared" si="0"/>
        <v>0</v>
      </c>
      <c r="Q51" s="62">
        <f t="shared" si="7"/>
        <v>0</v>
      </c>
      <c r="R51" s="64"/>
      <c r="S51" s="65"/>
    </row>
    <row r="52" spans="2:19" ht="15" customHeight="1">
      <c r="B52" s="54">
        <f>IF(AND(F51&gt;0,E51&gt;1),IF(Values_Entered,B51+0,""),IF(Values_Entered,B51+1,""))</f>
        <v>34</v>
      </c>
      <c r="C52" s="66"/>
      <c r="D52" s="58"/>
      <c r="E52" s="67">
        <f t="shared" si="3"/>
        <v>0</v>
      </c>
      <c r="F52" s="68">
        <f t="shared" si="1"/>
        <v>0</v>
      </c>
      <c r="G52" s="69"/>
      <c r="H52" s="54">
        <f>IF(Values_Entered,H51+1,"")</f>
        <v>34</v>
      </c>
      <c r="I52" s="60"/>
      <c r="J52" s="61"/>
      <c r="K52" s="62">
        <f t="shared" si="8"/>
        <v>0</v>
      </c>
      <c r="L52" s="62">
        <v>0</v>
      </c>
      <c r="M52" s="62">
        <f t="shared" si="5"/>
        <v>0</v>
      </c>
      <c r="N52" s="63">
        <f t="shared" si="2"/>
        <v>0</v>
      </c>
      <c r="O52" s="62">
        <f t="shared" si="6"/>
        <v>0</v>
      </c>
      <c r="P52" s="63">
        <f t="shared" si="0"/>
        <v>0</v>
      </c>
      <c r="Q52" s="62">
        <f t="shared" si="7"/>
        <v>0</v>
      </c>
      <c r="R52" s="64"/>
      <c r="S52" s="65"/>
    </row>
    <row r="53" spans="2:19" ht="15" customHeight="1">
      <c r="B53" s="54">
        <f>IF(AND(F52&gt;0,E52&gt;1),IF(Values_Entered,B52+0,""),IF(Values_Entered,B52+1,""))</f>
        <v>35</v>
      </c>
      <c r="C53" s="66"/>
      <c r="D53" s="58"/>
      <c r="E53" s="67">
        <f t="shared" si="9" ref="E53:E84">+IF($D$11&gt;C53,"OK",0)</f>
        <v>0</v>
      </c>
      <c r="F53" s="68">
        <f t="shared" si="1"/>
        <v>0</v>
      </c>
      <c r="G53" s="69"/>
      <c r="H53" s="54">
        <f>IF(Values_Entered,H52+1,"")</f>
        <v>35</v>
      </c>
      <c r="I53" s="60"/>
      <c r="J53" s="61"/>
      <c r="K53" s="62">
        <f t="shared" si="8"/>
        <v>0</v>
      </c>
      <c r="L53" s="62">
        <v>0</v>
      </c>
      <c r="M53" s="62">
        <f t="shared" si="5"/>
        <v>0</v>
      </c>
      <c r="N53" s="63">
        <f t="shared" si="2"/>
        <v>0</v>
      </c>
      <c r="O53" s="62">
        <f t="shared" si="6"/>
        <v>0</v>
      </c>
      <c r="P53" s="63">
        <f t="shared" si="0"/>
        <v>0</v>
      </c>
      <c r="Q53" s="62">
        <f t="shared" si="7"/>
        <v>0</v>
      </c>
      <c r="R53" s="64"/>
      <c r="S53" s="65"/>
    </row>
    <row r="54" spans="2:19" ht="15" customHeight="1">
      <c r="B54" s="54">
        <f>IF(AND(F53&gt;0,E53&gt;1),IF(Values_Entered,B53+0,""),IF(Values_Entered,B53+1,""))</f>
        <v>36</v>
      </c>
      <c r="C54" s="66"/>
      <c r="D54" s="58"/>
      <c r="E54" s="67">
        <f t="shared" si="9"/>
        <v>0</v>
      </c>
      <c r="F54" s="68">
        <f t="shared" si="1"/>
        <v>0</v>
      </c>
      <c r="G54" s="69"/>
      <c r="H54" s="54">
        <f>IF(Values_Entered,H53+1,"")</f>
        <v>36</v>
      </c>
      <c r="I54" s="60"/>
      <c r="J54" s="61"/>
      <c r="K54" s="62">
        <f t="shared" si="8"/>
        <v>0</v>
      </c>
      <c r="L54" s="62">
        <v>0</v>
      </c>
      <c r="M54" s="62">
        <f t="shared" si="5"/>
        <v>0</v>
      </c>
      <c r="N54" s="63">
        <f t="shared" si="2"/>
        <v>0</v>
      </c>
      <c r="O54" s="62">
        <f t="shared" si="6"/>
        <v>0</v>
      </c>
      <c r="P54" s="63">
        <f t="shared" si="0"/>
        <v>0</v>
      </c>
      <c r="Q54" s="62">
        <f t="shared" si="7"/>
        <v>0</v>
      </c>
      <c r="R54" s="64"/>
      <c r="S54" s="65"/>
    </row>
    <row r="55" spans="2:19" ht="15" customHeight="1">
      <c r="B55" s="54">
        <f>IF(AND(F54&gt;0,E54&gt;1),IF(Values_Entered,B54+0,""),IF(Values_Entered,B54+1,""))</f>
        <v>37</v>
      </c>
      <c r="C55" s="66"/>
      <c r="D55" s="58"/>
      <c r="E55" s="67">
        <f t="shared" si="9"/>
        <v>0</v>
      </c>
      <c r="F55" s="68">
        <f t="shared" si="1"/>
        <v>0</v>
      </c>
      <c r="G55" s="69"/>
      <c r="H55" s="54">
        <f>IF(Values_Entered,H54+1,"")</f>
        <v>37</v>
      </c>
      <c r="I55" s="60"/>
      <c r="J55" s="61"/>
      <c r="K55" s="62">
        <f t="shared" si="8"/>
        <v>0</v>
      </c>
      <c r="L55" s="62">
        <v>0</v>
      </c>
      <c r="M55" s="62">
        <f t="shared" si="5"/>
        <v>0</v>
      </c>
      <c r="N55" s="63">
        <f t="shared" si="2"/>
        <v>0</v>
      </c>
      <c r="O55" s="62">
        <f t="shared" si="6"/>
        <v>0</v>
      </c>
      <c r="P55" s="63">
        <f t="shared" si="0"/>
        <v>0</v>
      </c>
      <c r="Q55" s="62">
        <f t="shared" si="7"/>
        <v>0</v>
      </c>
      <c r="R55" s="64"/>
      <c r="S55" s="65"/>
    </row>
    <row r="56" spans="2:19" ht="15" customHeight="1">
      <c r="B56" s="54">
        <f>IF(AND(F55&gt;0,E55&gt;1),IF(Values_Entered,B55+0,""),IF(Values_Entered,B55+1,""))</f>
        <v>38</v>
      </c>
      <c r="C56" s="66"/>
      <c r="D56" s="58"/>
      <c r="E56" s="67">
        <f t="shared" si="9"/>
        <v>0</v>
      </c>
      <c r="F56" s="68">
        <f t="shared" si="1"/>
        <v>0</v>
      </c>
      <c r="G56" s="69"/>
      <c r="H56" s="54">
        <f>IF(Values_Entered,H55+1,"")</f>
        <v>38</v>
      </c>
      <c r="I56" s="60"/>
      <c r="J56" s="61"/>
      <c r="K56" s="62">
        <f t="shared" si="4"/>
        <v>0</v>
      </c>
      <c r="L56" s="62">
        <v>0</v>
      </c>
      <c r="M56" s="62">
        <f t="shared" si="5"/>
        <v>0</v>
      </c>
      <c r="N56" s="63">
        <f t="shared" si="2"/>
        <v>0</v>
      </c>
      <c r="O56" s="62">
        <f t="shared" si="6"/>
        <v>0</v>
      </c>
      <c r="P56" s="63">
        <f t="shared" si="0"/>
        <v>0</v>
      </c>
      <c r="Q56" s="62">
        <f t="shared" si="7"/>
        <v>0</v>
      </c>
      <c r="R56" s="64"/>
      <c r="S56" s="65"/>
    </row>
    <row r="57" spans="2:19" ht="15" customHeight="1">
      <c r="B57" s="54">
        <f>IF(AND(F56&gt;0,E56&gt;1),IF(Values_Entered,B56+0,""),IF(Values_Entered,B56+1,""))</f>
        <v>39</v>
      </c>
      <c r="C57" s="66"/>
      <c r="D57" s="58"/>
      <c r="E57" s="67">
        <f t="shared" si="9"/>
        <v>0</v>
      </c>
      <c r="F57" s="68">
        <f t="shared" si="1"/>
        <v>0</v>
      </c>
      <c r="G57" s="69"/>
      <c r="H57" s="54">
        <f>IF(Values_Entered,H56+1,"")</f>
        <v>39</v>
      </c>
      <c r="I57" s="60"/>
      <c r="J57" s="61"/>
      <c r="K57" s="62">
        <f t="shared" si="4"/>
        <v>0</v>
      </c>
      <c r="L57" s="62">
        <v>0</v>
      </c>
      <c r="M57" s="62">
        <f t="shared" si="5"/>
        <v>0</v>
      </c>
      <c r="N57" s="63">
        <f t="shared" si="2"/>
        <v>0</v>
      </c>
      <c r="O57" s="62">
        <f t="shared" si="6"/>
        <v>0</v>
      </c>
      <c r="P57" s="63">
        <f t="shared" si="0"/>
        <v>0</v>
      </c>
      <c r="Q57" s="62">
        <f t="shared" si="7"/>
        <v>0</v>
      </c>
      <c r="R57" s="64"/>
      <c r="S57" s="65"/>
    </row>
    <row r="58" spans="2:19" ht="15" customHeight="1">
      <c r="B58" s="54">
        <f>IF(AND(F57&gt;0,E57&gt;1),IF(Values_Entered,B57+0,""),IF(Values_Entered,B57+1,""))</f>
        <v>40</v>
      </c>
      <c r="C58" s="66"/>
      <c r="D58" s="58"/>
      <c r="E58" s="67">
        <f t="shared" si="9"/>
        <v>0</v>
      </c>
      <c r="F58" s="68">
        <f t="shared" si="1"/>
        <v>0</v>
      </c>
      <c r="G58" s="69"/>
      <c r="H58" s="54">
        <f>IF(Values_Entered,H57+1,"")</f>
        <v>40</v>
      </c>
      <c r="I58" s="60"/>
      <c r="J58" s="61"/>
      <c r="K58" s="62">
        <f t="shared" si="4"/>
        <v>0</v>
      </c>
      <c r="L58" s="62">
        <v>0</v>
      </c>
      <c r="M58" s="62">
        <f t="shared" si="5"/>
        <v>0</v>
      </c>
      <c r="N58" s="63">
        <f t="shared" si="2"/>
        <v>0</v>
      </c>
      <c r="O58" s="62">
        <f t="shared" si="6"/>
        <v>0</v>
      </c>
      <c r="P58" s="63">
        <f t="shared" si="0"/>
        <v>0</v>
      </c>
      <c r="Q58" s="62">
        <f t="shared" si="7"/>
        <v>0</v>
      </c>
      <c r="R58" s="64"/>
      <c r="S58" s="65"/>
    </row>
    <row r="59" spans="2:19" ht="15" customHeight="1">
      <c r="B59" s="54">
        <f>IF(AND(F58&gt;0,E58&gt;1),IF(Values_Entered,B58+0,""),IF(Values_Entered,B58+1,""))</f>
        <v>41</v>
      </c>
      <c r="C59" s="66"/>
      <c r="D59" s="58"/>
      <c r="E59" s="67">
        <f t="shared" si="9"/>
        <v>0</v>
      </c>
      <c r="F59" s="68">
        <f t="shared" si="1"/>
        <v>0</v>
      </c>
      <c r="G59" s="69"/>
      <c r="H59" s="54">
        <f>IF(Values_Entered,H58+1,"")</f>
        <v>41</v>
      </c>
      <c r="I59" s="60"/>
      <c r="J59" s="61"/>
      <c r="K59" s="62">
        <f t="shared" si="4"/>
        <v>0</v>
      </c>
      <c r="L59" s="62">
        <v>0</v>
      </c>
      <c r="M59" s="62">
        <f t="shared" si="5"/>
        <v>0</v>
      </c>
      <c r="N59" s="63">
        <f t="shared" si="2"/>
        <v>0</v>
      </c>
      <c r="O59" s="62">
        <f t="shared" si="6"/>
        <v>0</v>
      </c>
      <c r="P59" s="63">
        <f t="shared" si="0"/>
        <v>0</v>
      </c>
      <c r="Q59" s="62">
        <f t="shared" si="7"/>
        <v>0</v>
      </c>
      <c r="R59" s="64"/>
      <c r="S59" s="65"/>
    </row>
    <row r="60" spans="2:19" ht="15" customHeight="1">
      <c r="B60" s="54">
        <f>IF(AND(F59&gt;0,E59&gt;1),IF(Values_Entered,B59+0,""),IF(Values_Entered,B59+1,""))</f>
        <v>42</v>
      </c>
      <c r="C60" s="66"/>
      <c r="D60" s="58"/>
      <c r="E60" s="67">
        <f t="shared" si="9"/>
        <v>0</v>
      </c>
      <c r="F60" s="68">
        <f t="shared" si="1"/>
        <v>0</v>
      </c>
      <c r="G60" s="69"/>
      <c r="H60" s="54">
        <f>IF(Values_Entered,H59+1,"")</f>
        <v>42</v>
      </c>
      <c r="I60" s="60"/>
      <c r="J60" s="61"/>
      <c r="K60" s="62">
        <f t="shared" si="4"/>
        <v>0</v>
      </c>
      <c r="L60" s="62">
        <v>0</v>
      </c>
      <c r="M60" s="62">
        <f t="shared" si="5"/>
        <v>0</v>
      </c>
      <c r="N60" s="63">
        <f t="shared" si="2"/>
        <v>0</v>
      </c>
      <c r="O60" s="62">
        <f t="shared" si="6"/>
        <v>0</v>
      </c>
      <c r="P60" s="63">
        <f t="shared" si="0"/>
        <v>0</v>
      </c>
      <c r="Q60" s="62">
        <f t="shared" si="7"/>
        <v>0</v>
      </c>
      <c r="R60" s="64"/>
      <c r="S60" s="65"/>
    </row>
    <row r="61" spans="2:19" ht="15" customHeight="1">
      <c r="B61" s="54">
        <f>IF(AND(F60&gt;0,E60&gt;1),IF(Values_Entered,B60+0,""),IF(Values_Entered,B60+1,""))</f>
        <v>43</v>
      </c>
      <c r="C61" s="66"/>
      <c r="D61" s="58"/>
      <c r="E61" s="67">
        <f t="shared" si="9"/>
        <v>0</v>
      </c>
      <c r="F61" s="68">
        <f t="shared" si="1"/>
        <v>0</v>
      </c>
      <c r="G61" s="69"/>
      <c r="H61" s="54">
        <f>IF(Values_Entered,H60+1,"")</f>
        <v>43</v>
      </c>
      <c r="I61" s="60"/>
      <c r="J61" s="61"/>
      <c r="K61" s="62">
        <f t="shared" si="4"/>
        <v>0</v>
      </c>
      <c r="L61" s="62">
        <v>0</v>
      </c>
      <c r="M61" s="62">
        <f t="shared" si="5"/>
        <v>0</v>
      </c>
      <c r="N61" s="63">
        <f t="shared" si="2"/>
        <v>0</v>
      </c>
      <c r="O61" s="62">
        <f t="shared" si="6"/>
        <v>0</v>
      </c>
      <c r="P61" s="63">
        <f t="shared" si="0"/>
        <v>0</v>
      </c>
      <c r="Q61" s="62">
        <f t="shared" si="7"/>
        <v>0</v>
      </c>
      <c r="R61" s="64"/>
      <c r="S61" s="65"/>
    </row>
    <row r="62" spans="2:19" ht="15" customHeight="1">
      <c r="B62" s="54">
        <f>IF(AND(F61&gt;0,E61&gt;1),IF(Values_Entered,B61+0,""),IF(Values_Entered,B61+1,""))</f>
        <v>44</v>
      </c>
      <c r="C62" s="66"/>
      <c r="D62" s="58"/>
      <c r="E62" s="67">
        <f t="shared" si="9"/>
        <v>0</v>
      </c>
      <c r="F62" s="68">
        <f t="shared" si="1"/>
        <v>0</v>
      </c>
      <c r="G62" s="69"/>
      <c r="H62" s="54">
        <f>IF(Values_Entered,H61+1,"")</f>
        <v>44</v>
      </c>
      <c r="I62" s="60"/>
      <c r="J62" s="61"/>
      <c r="K62" s="62">
        <f t="shared" si="4"/>
        <v>0</v>
      </c>
      <c r="L62" s="62">
        <v>0</v>
      </c>
      <c r="M62" s="62">
        <f t="shared" si="5"/>
        <v>0</v>
      </c>
      <c r="N62" s="63">
        <f t="shared" si="2"/>
        <v>0</v>
      </c>
      <c r="O62" s="62">
        <f t="shared" si="6"/>
        <v>0</v>
      </c>
      <c r="P62" s="63">
        <f t="shared" si="0"/>
        <v>0</v>
      </c>
      <c r="Q62" s="62">
        <f t="shared" si="7"/>
        <v>0</v>
      </c>
      <c r="R62" s="64"/>
      <c r="S62" s="65"/>
    </row>
    <row r="63" spans="2:19" ht="15" customHeight="1">
      <c r="B63" s="54">
        <f>IF(AND(F62&gt;0,E62&gt;1),IF(Values_Entered,B62+0,""),IF(Values_Entered,B62+1,""))</f>
        <v>45</v>
      </c>
      <c r="C63" s="66"/>
      <c r="D63" s="58"/>
      <c r="E63" s="67">
        <f t="shared" si="9"/>
        <v>0</v>
      </c>
      <c r="F63" s="68">
        <f t="shared" si="1"/>
        <v>0</v>
      </c>
      <c r="G63" s="69"/>
      <c r="H63" s="54">
        <f>IF(Values_Entered,H62+1,"")</f>
        <v>45</v>
      </c>
      <c r="I63" s="60"/>
      <c r="J63" s="61"/>
      <c r="K63" s="62">
        <f t="shared" si="4"/>
        <v>0</v>
      </c>
      <c r="L63" s="62">
        <v>0</v>
      </c>
      <c r="M63" s="62">
        <f t="shared" si="5"/>
        <v>0</v>
      </c>
      <c r="N63" s="63">
        <f t="shared" si="2"/>
        <v>0</v>
      </c>
      <c r="O63" s="62">
        <f t="shared" si="6"/>
        <v>0</v>
      </c>
      <c r="P63" s="63">
        <f t="shared" si="0"/>
        <v>0</v>
      </c>
      <c r="Q63" s="62">
        <f t="shared" si="7"/>
        <v>0</v>
      </c>
      <c r="R63" s="64"/>
      <c r="S63" s="65"/>
    </row>
    <row r="64" spans="2:19" ht="15" customHeight="1">
      <c r="B64" s="54">
        <f>IF(AND(F63&gt;0,E63&gt;1),IF(Values_Entered,B63+0,""),IF(Values_Entered,B63+1,""))</f>
        <v>46</v>
      </c>
      <c r="C64" s="66"/>
      <c r="D64" s="58"/>
      <c r="E64" s="67">
        <f t="shared" si="9"/>
        <v>0</v>
      </c>
      <c r="F64" s="68">
        <f t="shared" si="1"/>
        <v>0</v>
      </c>
      <c r="G64" s="69"/>
      <c r="H64" s="54">
        <f>IF(Values_Entered,H63+1,"")</f>
        <v>46</v>
      </c>
      <c r="I64" s="60"/>
      <c r="J64" s="61"/>
      <c r="K64" s="62">
        <f t="shared" si="4"/>
        <v>0</v>
      </c>
      <c r="L64" s="62">
        <v>0</v>
      </c>
      <c r="M64" s="62">
        <f t="shared" si="5"/>
        <v>0</v>
      </c>
      <c r="N64" s="63">
        <f t="shared" si="2"/>
        <v>0</v>
      </c>
      <c r="O64" s="62">
        <f t="shared" si="6"/>
        <v>0</v>
      </c>
      <c r="P64" s="63">
        <f t="shared" si="0"/>
        <v>0</v>
      </c>
      <c r="Q64" s="62">
        <f t="shared" si="7"/>
        <v>0</v>
      </c>
      <c r="R64" s="64"/>
      <c r="S64" s="65"/>
    </row>
    <row r="65" spans="2:19" ht="15" customHeight="1">
      <c r="B65" s="54">
        <f>IF(AND(F64&gt;0,E64&gt;1),IF(Values_Entered,B64+0,""),IF(Values_Entered,B64+1,""))</f>
        <v>47</v>
      </c>
      <c r="C65" s="66"/>
      <c r="D65" s="58"/>
      <c r="E65" s="67">
        <f t="shared" si="9"/>
        <v>0</v>
      </c>
      <c r="F65" s="68">
        <f t="shared" si="1"/>
        <v>0</v>
      </c>
      <c r="G65" s="69"/>
      <c r="H65" s="54">
        <f>IF(Values_Entered,H64+1,"")</f>
        <v>47</v>
      </c>
      <c r="I65" s="60"/>
      <c r="J65" s="61"/>
      <c r="K65" s="62">
        <f t="shared" si="4"/>
        <v>0</v>
      </c>
      <c r="L65" s="62">
        <v>0</v>
      </c>
      <c r="M65" s="62">
        <f t="shared" si="5"/>
        <v>0</v>
      </c>
      <c r="N65" s="63">
        <f t="shared" si="2"/>
        <v>0</v>
      </c>
      <c r="O65" s="62">
        <f t="shared" si="6"/>
        <v>0</v>
      </c>
      <c r="P65" s="63">
        <f t="shared" si="0"/>
        <v>0</v>
      </c>
      <c r="Q65" s="62">
        <f t="shared" si="7"/>
        <v>0</v>
      </c>
      <c r="R65" s="64"/>
      <c r="S65" s="65"/>
    </row>
    <row r="66" spans="2:19" ht="15" customHeight="1">
      <c r="B66" s="54">
        <f>IF(AND(F65&gt;0,E65&gt;1),IF(Values_Entered,B65+0,""),IF(Values_Entered,B65+1,""))</f>
        <v>48</v>
      </c>
      <c r="C66" s="66"/>
      <c r="D66" s="58"/>
      <c r="E66" s="67">
        <f t="shared" si="9"/>
        <v>0</v>
      </c>
      <c r="F66" s="68">
        <f t="shared" si="1"/>
        <v>0</v>
      </c>
      <c r="G66" s="69"/>
      <c r="H66" s="54">
        <f>IF(Values_Entered,H65+1,"")</f>
        <v>48</v>
      </c>
      <c r="I66" s="60"/>
      <c r="J66" s="61"/>
      <c r="K66" s="62">
        <f t="shared" si="4"/>
        <v>0</v>
      </c>
      <c r="L66" s="62">
        <v>0</v>
      </c>
      <c r="M66" s="62">
        <f t="shared" si="5"/>
        <v>0</v>
      </c>
      <c r="N66" s="63">
        <f t="shared" si="2"/>
        <v>0</v>
      </c>
      <c r="O66" s="62">
        <f t="shared" si="6"/>
        <v>0</v>
      </c>
      <c r="P66" s="63">
        <f t="shared" si="0"/>
        <v>0</v>
      </c>
      <c r="Q66" s="62">
        <f t="shared" si="7"/>
        <v>0</v>
      </c>
      <c r="R66" s="64"/>
      <c r="S66" s="65"/>
    </row>
    <row r="67" spans="2:19" ht="15" customHeight="1">
      <c r="B67" s="54">
        <f>IF(AND(F66&gt;0,E66&gt;1),IF(Values_Entered,B66+0,""),IF(Values_Entered,B66+1,""))</f>
        <v>49</v>
      </c>
      <c r="C67" s="66"/>
      <c r="D67" s="58"/>
      <c r="E67" s="67">
        <f t="shared" si="9"/>
        <v>0</v>
      </c>
      <c r="F67" s="68">
        <f t="shared" si="1"/>
        <v>0</v>
      </c>
      <c r="G67" s="69"/>
      <c r="H67" s="54">
        <f>IF(Values_Entered,H66+1,"")</f>
        <v>49</v>
      </c>
      <c r="I67" s="60"/>
      <c r="J67" s="61"/>
      <c r="K67" s="62">
        <f t="shared" si="4"/>
        <v>0</v>
      </c>
      <c r="L67" s="62">
        <v>0</v>
      </c>
      <c r="M67" s="62">
        <f t="shared" si="5"/>
        <v>0</v>
      </c>
      <c r="N67" s="63">
        <f t="shared" si="2"/>
        <v>0</v>
      </c>
      <c r="O67" s="62">
        <f t="shared" si="6"/>
        <v>0</v>
      </c>
      <c r="P67" s="63">
        <f t="shared" si="0"/>
        <v>0</v>
      </c>
      <c r="Q67" s="62">
        <f t="shared" si="7"/>
        <v>0</v>
      </c>
      <c r="R67" s="64"/>
      <c r="S67" s="65"/>
    </row>
    <row r="68" spans="2:19" ht="15" customHeight="1">
      <c r="B68" s="54">
        <f>IF(AND(F67&gt;0,E67&gt;1),IF(Values_Entered,B67+0,""),IF(Values_Entered,B67+1,""))</f>
        <v>50</v>
      </c>
      <c r="C68" s="66"/>
      <c r="D68" s="58"/>
      <c r="E68" s="67">
        <f t="shared" si="9"/>
        <v>0</v>
      </c>
      <c r="F68" s="68">
        <f t="shared" si="1"/>
        <v>0</v>
      </c>
      <c r="G68" s="69"/>
      <c r="H68" s="54">
        <f>IF(Values_Entered,H67+1,"")</f>
        <v>50</v>
      </c>
      <c r="I68" s="60"/>
      <c r="J68" s="61"/>
      <c r="K68" s="62">
        <f t="shared" si="4"/>
        <v>0</v>
      </c>
      <c r="L68" s="62">
        <v>0</v>
      </c>
      <c r="M68" s="62">
        <f t="shared" si="5"/>
        <v>0</v>
      </c>
      <c r="N68" s="63">
        <f t="shared" si="2"/>
        <v>0</v>
      </c>
      <c r="O68" s="62">
        <f t="shared" si="6"/>
        <v>0</v>
      </c>
      <c r="P68" s="63">
        <f t="shared" si="0"/>
        <v>0</v>
      </c>
      <c r="Q68" s="62">
        <f t="shared" si="7"/>
        <v>0</v>
      </c>
      <c r="R68" s="64"/>
      <c r="S68" s="65"/>
    </row>
    <row r="69" spans="2:19" ht="15" customHeight="1">
      <c r="B69" s="54">
        <f>IF(AND(F68&gt;0,E68&gt;1),IF(Values_Entered,B68+0,""),IF(Values_Entered,B68+1,""))</f>
        <v>51</v>
      </c>
      <c r="C69" s="66"/>
      <c r="D69" s="58"/>
      <c r="E69" s="67">
        <f t="shared" si="9"/>
        <v>0</v>
      </c>
      <c r="F69" s="68">
        <f t="shared" si="1"/>
        <v>0</v>
      </c>
      <c r="G69" s="69"/>
      <c r="H69" s="54">
        <f>IF(Values_Entered,H68+1,"")</f>
        <v>51</v>
      </c>
      <c r="I69" s="60"/>
      <c r="J69" s="61"/>
      <c r="K69" s="62">
        <f t="shared" si="4"/>
        <v>0</v>
      </c>
      <c r="L69" s="62">
        <v>0</v>
      </c>
      <c r="M69" s="62">
        <f t="shared" si="5"/>
        <v>0</v>
      </c>
      <c r="N69" s="63">
        <f t="shared" si="2"/>
        <v>0</v>
      </c>
      <c r="O69" s="62">
        <f t="shared" si="6"/>
        <v>0</v>
      </c>
      <c r="P69" s="63">
        <f t="shared" si="0"/>
        <v>0</v>
      </c>
      <c r="Q69" s="62">
        <f t="shared" si="7"/>
        <v>0</v>
      </c>
      <c r="R69" s="64"/>
      <c r="S69" s="65"/>
    </row>
    <row r="70" spans="2:19" ht="15" customHeight="1">
      <c r="B70" s="54">
        <f>IF(AND(F69&gt;0,E69&gt;1),IF(Values_Entered,B69+0,""),IF(Values_Entered,B69+1,""))</f>
        <v>52</v>
      </c>
      <c r="C70" s="66"/>
      <c r="D70" s="58"/>
      <c r="E70" s="67">
        <f t="shared" si="9"/>
        <v>0</v>
      </c>
      <c r="F70" s="68">
        <f t="shared" si="1"/>
        <v>0</v>
      </c>
      <c r="G70" s="69"/>
      <c r="H70" s="54">
        <f>IF(Values_Entered,H69+1,"")</f>
        <v>52</v>
      </c>
      <c r="I70" s="60"/>
      <c r="J70" s="61"/>
      <c r="K70" s="62">
        <f t="shared" si="4"/>
        <v>0</v>
      </c>
      <c r="L70" s="62">
        <v>0</v>
      </c>
      <c r="M70" s="62">
        <f t="shared" si="5"/>
        <v>0</v>
      </c>
      <c r="N70" s="63">
        <f t="shared" si="2"/>
        <v>0</v>
      </c>
      <c r="O70" s="62">
        <f t="shared" si="6"/>
        <v>0</v>
      </c>
      <c r="P70" s="63">
        <f t="shared" si="0"/>
        <v>0</v>
      </c>
      <c r="Q70" s="62">
        <f t="shared" si="7"/>
        <v>0</v>
      </c>
      <c r="R70" s="64"/>
      <c r="S70" s="65"/>
    </row>
    <row r="71" spans="2:19" ht="15" customHeight="1">
      <c r="B71" s="54">
        <f>IF(AND(F70&gt;0,E70&gt;1),IF(Values_Entered,B70+0,""),IF(Values_Entered,B70+1,""))</f>
        <v>53</v>
      </c>
      <c r="C71" s="66"/>
      <c r="D71" s="58"/>
      <c r="E71" s="67">
        <f t="shared" si="9"/>
        <v>0</v>
      </c>
      <c r="F71" s="68">
        <f t="shared" si="1"/>
        <v>0</v>
      </c>
      <c r="G71" s="69"/>
      <c r="H71" s="54">
        <f>IF(Values_Entered,H70+1,"")</f>
        <v>53</v>
      </c>
      <c r="I71" s="60"/>
      <c r="J71" s="61"/>
      <c r="K71" s="62">
        <f t="shared" si="4"/>
        <v>0</v>
      </c>
      <c r="L71" s="62">
        <v>0</v>
      </c>
      <c r="M71" s="62">
        <f t="shared" si="5"/>
        <v>0</v>
      </c>
      <c r="N71" s="63">
        <f t="shared" si="2"/>
        <v>0</v>
      </c>
      <c r="O71" s="62">
        <f t="shared" si="6"/>
        <v>0</v>
      </c>
      <c r="P71" s="63">
        <f t="shared" si="0"/>
        <v>0</v>
      </c>
      <c r="Q71" s="62">
        <f t="shared" si="7"/>
        <v>0</v>
      </c>
      <c r="R71" s="64"/>
      <c r="S71" s="65"/>
    </row>
    <row r="72" spans="2:19" ht="15" customHeight="1">
      <c r="B72" s="54">
        <f>IF(AND(F71&gt;0,E71&gt;1),IF(Values_Entered,B71+0,""),IF(Values_Entered,B71+1,""))</f>
        <v>54</v>
      </c>
      <c r="C72" s="66"/>
      <c r="D72" s="58"/>
      <c r="E72" s="67">
        <f t="shared" si="9"/>
        <v>0</v>
      </c>
      <c r="F72" s="68">
        <f t="shared" si="1"/>
        <v>0</v>
      </c>
      <c r="G72" s="69"/>
      <c r="H72" s="54">
        <f>IF(Values_Entered,H71+1,"")</f>
        <v>54</v>
      </c>
      <c r="I72" s="60"/>
      <c r="J72" s="61"/>
      <c r="K72" s="62">
        <f t="shared" si="4"/>
        <v>0</v>
      </c>
      <c r="L72" s="62">
        <v>0</v>
      </c>
      <c r="M72" s="62">
        <f t="shared" si="5"/>
        <v>0</v>
      </c>
      <c r="N72" s="63">
        <f t="shared" si="2"/>
        <v>0</v>
      </c>
      <c r="O72" s="62">
        <f t="shared" si="6"/>
        <v>0</v>
      </c>
      <c r="P72" s="63">
        <f t="shared" si="0"/>
        <v>0</v>
      </c>
      <c r="Q72" s="62">
        <f t="shared" si="7"/>
        <v>0</v>
      </c>
      <c r="R72" s="64"/>
      <c r="S72" s="65"/>
    </row>
    <row r="73" spans="2:19" ht="15" customHeight="1">
      <c r="B73" s="54">
        <f>IF(AND(F72&gt;0,E72&gt;1),IF(Values_Entered,B72+0,""),IF(Values_Entered,B72+1,""))</f>
        <v>55</v>
      </c>
      <c r="C73" s="66"/>
      <c r="D73" s="58"/>
      <c r="E73" s="67">
        <f t="shared" si="9"/>
        <v>0</v>
      </c>
      <c r="F73" s="68">
        <f t="shared" si="1"/>
        <v>0</v>
      </c>
      <c r="G73" s="69"/>
      <c r="H73" s="54">
        <f>IF(Values_Entered,H72+1,"")</f>
        <v>55</v>
      </c>
      <c r="I73" s="60"/>
      <c r="J73" s="61"/>
      <c r="K73" s="62">
        <f t="shared" si="4"/>
        <v>0</v>
      </c>
      <c r="L73" s="62">
        <v>0</v>
      </c>
      <c r="M73" s="62">
        <f t="shared" si="5"/>
        <v>0</v>
      </c>
      <c r="N73" s="63">
        <f t="shared" si="2"/>
        <v>0</v>
      </c>
      <c r="O73" s="62">
        <f t="shared" si="6"/>
        <v>0</v>
      </c>
      <c r="P73" s="63">
        <f t="shared" si="0"/>
        <v>0</v>
      </c>
      <c r="Q73" s="62">
        <f t="shared" si="7"/>
        <v>0</v>
      </c>
      <c r="R73" s="64"/>
      <c r="S73" s="65"/>
    </row>
    <row r="74" spans="2:19" ht="15" customHeight="1">
      <c r="B74" s="54">
        <f>IF(AND(F73&gt;0,E73&gt;1),IF(Values_Entered,B73+0,""),IF(Values_Entered,B73+1,""))</f>
        <v>56</v>
      </c>
      <c r="C74" s="66"/>
      <c r="D74" s="58"/>
      <c r="E74" s="67">
        <f t="shared" si="9"/>
        <v>0</v>
      </c>
      <c r="F74" s="68">
        <f t="shared" si="1"/>
        <v>0</v>
      </c>
      <c r="G74" s="69"/>
      <c r="H74" s="54">
        <f>IF(Values_Entered,H73+1,"")</f>
        <v>56</v>
      </c>
      <c r="I74" s="60"/>
      <c r="J74" s="61"/>
      <c r="K74" s="62">
        <f t="shared" si="4"/>
        <v>0</v>
      </c>
      <c r="L74" s="62">
        <v>0</v>
      </c>
      <c r="M74" s="62">
        <f t="shared" si="5"/>
        <v>0</v>
      </c>
      <c r="N74" s="63">
        <f t="shared" si="2"/>
        <v>0</v>
      </c>
      <c r="O74" s="62">
        <f t="shared" si="6"/>
        <v>0</v>
      </c>
      <c r="P74" s="63">
        <f t="shared" si="0"/>
        <v>0</v>
      </c>
      <c r="Q74" s="62">
        <f t="shared" si="7"/>
        <v>0</v>
      </c>
      <c r="R74" s="64"/>
      <c r="S74" s="65"/>
    </row>
    <row r="75" spans="2:19" ht="15" customHeight="1">
      <c r="B75" s="54">
        <f>IF(AND(F74&gt;0,E74&gt;1),IF(Values_Entered,B74+0,""),IF(Values_Entered,B74+1,""))</f>
        <v>57</v>
      </c>
      <c r="C75" s="66"/>
      <c r="D75" s="58"/>
      <c r="E75" s="67">
        <f t="shared" si="9"/>
        <v>0</v>
      </c>
      <c r="F75" s="68">
        <f t="shared" si="1"/>
        <v>0</v>
      </c>
      <c r="G75" s="69"/>
      <c r="H75" s="54">
        <f>IF(Values_Entered,H74+1,"")</f>
        <v>57</v>
      </c>
      <c r="I75" s="60"/>
      <c r="J75" s="61"/>
      <c r="K75" s="62">
        <f t="shared" si="4"/>
        <v>0</v>
      </c>
      <c r="L75" s="62">
        <v>0</v>
      </c>
      <c r="M75" s="62">
        <f t="shared" si="5"/>
        <v>0</v>
      </c>
      <c r="N75" s="63">
        <f t="shared" si="2"/>
        <v>0</v>
      </c>
      <c r="O75" s="62">
        <f t="shared" si="6"/>
        <v>0</v>
      </c>
      <c r="P75" s="63">
        <f t="shared" si="0"/>
        <v>0</v>
      </c>
      <c r="Q75" s="62">
        <f t="shared" si="7"/>
        <v>0</v>
      </c>
      <c r="R75" s="64"/>
      <c r="S75" s="65"/>
    </row>
    <row r="76" spans="2:19" ht="15" customHeight="1">
      <c r="B76" s="54">
        <f>IF(AND(F75&gt;0,E75&gt;1),IF(Values_Entered,B75+0,""),IF(Values_Entered,B75+1,""))</f>
        <v>58</v>
      </c>
      <c r="C76" s="66"/>
      <c r="D76" s="58"/>
      <c r="E76" s="67">
        <f t="shared" si="9"/>
        <v>0</v>
      </c>
      <c r="F76" s="68">
        <f t="shared" si="1"/>
        <v>0</v>
      </c>
      <c r="G76" s="69"/>
      <c r="H76" s="54">
        <f>IF(Values_Entered,H75+1,"")</f>
        <v>58</v>
      </c>
      <c r="I76" s="60"/>
      <c r="J76" s="61"/>
      <c r="K76" s="62">
        <f t="shared" si="4"/>
        <v>0</v>
      </c>
      <c r="L76" s="62">
        <v>0</v>
      </c>
      <c r="M76" s="62">
        <f t="shared" si="5"/>
        <v>0</v>
      </c>
      <c r="N76" s="63">
        <f t="shared" si="2"/>
        <v>0</v>
      </c>
      <c r="O76" s="62">
        <f t="shared" si="6"/>
        <v>0</v>
      </c>
      <c r="P76" s="63">
        <f t="shared" si="0"/>
        <v>0</v>
      </c>
      <c r="Q76" s="62">
        <f t="shared" si="7"/>
        <v>0</v>
      </c>
      <c r="R76" s="64"/>
      <c r="S76" s="65"/>
    </row>
    <row r="77" spans="2:19" ht="15" customHeight="1">
      <c r="B77" s="54">
        <f>IF(AND(F76&gt;0,E76&gt;1),IF(Values_Entered,B76+0,""),IF(Values_Entered,B76+1,""))</f>
        <v>59</v>
      </c>
      <c r="C77" s="66"/>
      <c r="D77" s="58"/>
      <c r="E77" s="67">
        <f t="shared" si="9"/>
        <v>0</v>
      </c>
      <c r="F77" s="68">
        <f t="shared" si="1"/>
        <v>0</v>
      </c>
      <c r="G77" s="69"/>
      <c r="H77" s="54">
        <f>IF(Values_Entered,H76+1,"")</f>
        <v>59</v>
      </c>
      <c r="I77" s="60"/>
      <c r="J77" s="61"/>
      <c r="K77" s="62">
        <f t="shared" si="10" ref="K77:K140">+K76-J77</f>
        <v>0</v>
      </c>
      <c r="L77" s="62">
        <v>0</v>
      </c>
      <c r="M77" s="62">
        <f t="shared" si="5"/>
        <v>0</v>
      </c>
      <c r="N77" s="63">
        <f t="shared" si="2"/>
        <v>0</v>
      </c>
      <c r="O77" s="62">
        <f t="shared" si="6"/>
        <v>0</v>
      </c>
      <c r="P77" s="63">
        <f t="shared" si="0"/>
        <v>0</v>
      </c>
      <c r="Q77" s="62">
        <f t="shared" si="7"/>
        <v>0</v>
      </c>
      <c r="R77" s="64"/>
      <c r="S77" s="65"/>
    </row>
    <row r="78" spans="2:19" ht="15" customHeight="1">
      <c r="B78" s="54">
        <f>IF(AND(F77&gt;0,E77&gt;1),IF(Values_Entered,B77+0,""),IF(Values_Entered,B77+1,""))</f>
        <v>60</v>
      </c>
      <c r="C78" s="66"/>
      <c r="D78" s="58"/>
      <c r="E78" s="67">
        <f t="shared" si="9"/>
        <v>0</v>
      </c>
      <c r="F78" s="68">
        <f t="shared" si="1"/>
        <v>0</v>
      </c>
      <c r="G78" s="69"/>
      <c r="H78" s="54">
        <f>IF(Values_Entered,H77+1,"")</f>
        <v>60</v>
      </c>
      <c r="I78" s="60"/>
      <c r="J78" s="61"/>
      <c r="K78" s="62">
        <f t="shared" si="10"/>
        <v>0</v>
      </c>
      <c r="L78" s="62">
        <v>0</v>
      </c>
      <c r="M78" s="62">
        <f t="shared" si="5"/>
        <v>0</v>
      </c>
      <c r="N78" s="63">
        <f t="shared" si="2"/>
        <v>0</v>
      </c>
      <c r="O78" s="62">
        <f t="shared" si="6"/>
        <v>0</v>
      </c>
      <c r="P78" s="63">
        <f t="shared" si="0"/>
        <v>0</v>
      </c>
      <c r="Q78" s="62">
        <f t="shared" si="7"/>
        <v>0</v>
      </c>
      <c r="R78" s="64"/>
      <c r="S78" s="65"/>
    </row>
    <row r="79" spans="2:19" ht="15" customHeight="1">
      <c r="B79" s="54">
        <f>IF(AND(F78&gt;0,E78&gt;1),IF(Values_Entered,B78+0,""),IF(Values_Entered,B78+1,""))</f>
        <v>61</v>
      </c>
      <c r="C79" s="66"/>
      <c r="D79" s="58"/>
      <c r="E79" s="67">
        <f t="shared" si="9"/>
        <v>0</v>
      </c>
      <c r="F79" s="68">
        <f t="shared" si="1"/>
        <v>0</v>
      </c>
      <c r="G79" s="69"/>
      <c r="H79" s="54">
        <f>IF(Values_Entered,H78+1,"")</f>
        <v>61</v>
      </c>
      <c r="I79" s="60"/>
      <c r="J79" s="61"/>
      <c r="K79" s="62">
        <f t="shared" si="10"/>
        <v>0</v>
      </c>
      <c r="L79" s="62">
        <v>0</v>
      </c>
      <c r="M79" s="62">
        <f t="shared" si="5"/>
        <v>0</v>
      </c>
      <c r="N79" s="63">
        <f t="shared" si="2"/>
        <v>0</v>
      </c>
      <c r="O79" s="62">
        <f t="shared" si="6"/>
        <v>0</v>
      </c>
      <c r="P79" s="63">
        <f t="shared" si="0"/>
        <v>0</v>
      </c>
      <c r="Q79" s="62">
        <f t="shared" si="7"/>
        <v>0</v>
      </c>
      <c r="R79" s="64"/>
      <c r="S79" s="65"/>
    </row>
    <row r="80" spans="2:19" ht="15" customHeight="1">
      <c r="B80" s="54">
        <f>IF(AND(F79&gt;0,E79&gt;1),IF(Values_Entered,B79+0,""),IF(Values_Entered,B79+1,""))</f>
        <v>62</v>
      </c>
      <c r="C80" s="66"/>
      <c r="D80" s="58"/>
      <c r="E80" s="67">
        <f t="shared" si="9"/>
        <v>0</v>
      </c>
      <c r="F80" s="68">
        <f t="shared" si="1"/>
        <v>0</v>
      </c>
      <c r="G80" s="69"/>
      <c r="H80" s="54">
        <f>IF(Values_Entered,H79+1,"")</f>
        <v>62</v>
      </c>
      <c r="I80" s="60"/>
      <c r="J80" s="61"/>
      <c r="K80" s="62">
        <f t="shared" si="10"/>
        <v>0</v>
      </c>
      <c r="L80" s="62">
        <v>0</v>
      </c>
      <c r="M80" s="62">
        <f t="shared" si="5"/>
        <v>0</v>
      </c>
      <c r="N80" s="63">
        <f t="shared" si="2"/>
        <v>0</v>
      </c>
      <c r="O80" s="62">
        <f t="shared" si="6"/>
        <v>0</v>
      </c>
      <c r="P80" s="63">
        <f t="shared" si="0"/>
        <v>0</v>
      </c>
      <c r="Q80" s="62">
        <f t="shared" si="7"/>
        <v>0</v>
      </c>
      <c r="R80" s="64"/>
      <c r="S80" s="65"/>
    </row>
    <row r="81" spans="2:19" ht="15" customHeight="1">
      <c r="B81" s="54">
        <f>IF(AND(F80&gt;0,E80&gt;1),IF(Values_Entered,B80+0,""),IF(Values_Entered,B80+1,""))</f>
        <v>63</v>
      </c>
      <c r="C81" s="66"/>
      <c r="D81" s="58"/>
      <c r="E81" s="67">
        <f t="shared" si="9"/>
        <v>0</v>
      </c>
      <c r="F81" s="68">
        <f t="shared" si="1"/>
        <v>0</v>
      </c>
      <c r="G81" s="69"/>
      <c r="H81" s="54">
        <f>IF(Values_Entered,H80+1,"")</f>
        <v>63</v>
      </c>
      <c r="I81" s="60"/>
      <c r="J81" s="61"/>
      <c r="K81" s="62">
        <f t="shared" si="10"/>
        <v>0</v>
      </c>
      <c r="L81" s="62">
        <v>0</v>
      </c>
      <c r="M81" s="62">
        <f t="shared" si="5"/>
        <v>0</v>
      </c>
      <c r="N81" s="63">
        <f t="shared" si="2"/>
        <v>0</v>
      </c>
      <c r="O81" s="62">
        <f t="shared" si="6"/>
        <v>0</v>
      </c>
      <c r="P81" s="63">
        <f t="shared" si="0"/>
        <v>0</v>
      </c>
      <c r="Q81" s="62">
        <f t="shared" si="7"/>
        <v>0</v>
      </c>
      <c r="R81" s="64"/>
      <c r="S81" s="65"/>
    </row>
    <row r="82" spans="2:19" ht="15" customHeight="1">
      <c r="B82" s="54">
        <f>IF(AND(F81&gt;0,E81&gt;1),IF(Values_Entered,B81+0,""),IF(Values_Entered,B81+1,""))</f>
        <v>64</v>
      </c>
      <c r="C82" s="66"/>
      <c r="D82" s="58"/>
      <c r="E82" s="67">
        <f t="shared" si="9"/>
        <v>0</v>
      </c>
      <c r="F82" s="68">
        <f t="shared" si="1"/>
        <v>0</v>
      </c>
      <c r="G82" s="69"/>
      <c r="H82" s="54">
        <f>IF(Values_Entered,H81+1,"")</f>
        <v>64</v>
      </c>
      <c r="I82" s="60"/>
      <c r="J82" s="61"/>
      <c r="K82" s="62">
        <f t="shared" si="10"/>
        <v>0</v>
      </c>
      <c r="L82" s="62">
        <v>0</v>
      </c>
      <c r="M82" s="62">
        <f t="shared" si="5"/>
        <v>0</v>
      </c>
      <c r="N82" s="63">
        <f t="shared" si="2"/>
        <v>0</v>
      </c>
      <c r="O82" s="62">
        <f t="shared" si="6"/>
        <v>0</v>
      </c>
      <c r="P82" s="63">
        <f t="shared" si="0"/>
        <v>0</v>
      </c>
      <c r="Q82" s="62">
        <f t="shared" si="7"/>
        <v>0</v>
      </c>
      <c r="R82" s="64"/>
      <c r="S82" s="65"/>
    </row>
    <row r="83" spans="2:19" ht="15" customHeight="1">
      <c r="B83" s="54">
        <f>IF(AND(F82&gt;0,E82&gt;1),IF(Values_Entered,B82+0,""),IF(Values_Entered,B82+1,""))</f>
        <v>65</v>
      </c>
      <c r="C83" s="66"/>
      <c r="D83" s="58"/>
      <c r="E83" s="67">
        <f t="shared" si="9"/>
        <v>0</v>
      </c>
      <c r="F83" s="68">
        <f t="shared" si="1"/>
        <v>0</v>
      </c>
      <c r="G83" s="69"/>
      <c r="H83" s="54">
        <f>IF(Values_Entered,H82+1,"")</f>
        <v>65</v>
      </c>
      <c r="I83" s="60"/>
      <c r="J83" s="61"/>
      <c r="K83" s="62">
        <f t="shared" si="10"/>
        <v>0</v>
      </c>
      <c r="L83" s="62">
        <v>0</v>
      </c>
      <c r="M83" s="62">
        <f t="shared" si="5"/>
        <v>0</v>
      </c>
      <c r="N83" s="63">
        <f t="shared" si="2"/>
        <v>0</v>
      </c>
      <c r="O83" s="62">
        <f t="shared" si="6"/>
        <v>0</v>
      </c>
      <c r="P83" s="63">
        <f t="shared" si="11" ref="P83:P146">IFERROR(IF($H$2="IBR",(ROUND(((1+($J$10%))^(1/(365/M83))-1)*(365/M83),10)),ROUND(((1+($J$10%))^(1/(360/M83))-1)*(360/M83),10)),0)</f>
        <v>0</v>
      </c>
      <c r="Q83" s="62">
        <f t="shared" si="7"/>
        <v>0</v>
      </c>
      <c r="R83" s="64"/>
      <c r="S83" s="65"/>
    </row>
    <row r="84" spans="2:19" ht="15" customHeight="1">
      <c r="B84" s="54">
        <f>IF(AND(F83&gt;0,E83&gt;1),IF(Values_Entered,B83+0,""),IF(Values_Entered,B83+1,""))</f>
        <v>66</v>
      </c>
      <c r="C84" s="66"/>
      <c r="D84" s="58"/>
      <c r="E84" s="67">
        <f t="shared" si="9"/>
        <v>0</v>
      </c>
      <c r="F84" s="68">
        <f t="shared" si="12" ref="F84:F105">IF(AND(F83&gt;0,E83&gt;0),(360/Pagos_Anuales)-F83,IF(OR(E84=0,E84="OK"),0,DAYS360(C83,E84)))</f>
        <v>0</v>
      </c>
      <c r="G84" s="69"/>
      <c r="H84" s="54">
        <f>IF(Values_Entered,H83+1,"")</f>
        <v>66</v>
      </c>
      <c r="I84" s="60"/>
      <c r="J84" s="61"/>
      <c r="K84" s="62">
        <f t="shared" si="10"/>
        <v>0</v>
      </c>
      <c r="L84" s="62">
        <v>0</v>
      </c>
      <c r="M84" s="62">
        <f t="shared" si="5"/>
        <v>0</v>
      </c>
      <c r="N84" s="63">
        <f t="shared" si="13" ref="N84:N114">IFERROR(IF($H$2="IBR",(ROUND(((1+($J$9%))^(1/(365/M84))-1)*(365/M84),10)),ROUND(((1+($J$9%))^(1/(360/M84))-1)*(360/M84),10)),0)</f>
        <v>0</v>
      </c>
      <c r="O84" s="62">
        <f t="shared" si="6"/>
        <v>0</v>
      </c>
      <c r="P84" s="63">
        <f t="shared" si="11"/>
        <v>0</v>
      </c>
      <c r="Q84" s="62">
        <f t="shared" si="7"/>
        <v>0</v>
      </c>
      <c r="R84" s="64"/>
      <c r="S84" s="65"/>
    </row>
    <row r="85" spans="2:19" ht="15" customHeight="1">
      <c r="B85" s="54">
        <f>IF(AND(F84&gt;0,E84&gt;1),IF(Values_Entered,B84+0,""),IF(Values_Entered,B84+1,""))</f>
        <v>67</v>
      </c>
      <c r="C85" s="66"/>
      <c r="D85" s="58"/>
      <c r="E85" s="67">
        <f t="shared" si="14" ref="E85:E116">+IF($D$11&gt;C85,"OK",0)</f>
        <v>0</v>
      </c>
      <c r="F85" s="68">
        <f t="shared" si="12"/>
        <v>0</v>
      </c>
      <c r="G85" s="69"/>
      <c r="H85" s="54">
        <f>IF(Values_Entered,H84+1,"")</f>
        <v>67</v>
      </c>
      <c r="I85" s="60"/>
      <c r="J85" s="61"/>
      <c r="K85" s="62">
        <f t="shared" si="10"/>
        <v>0</v>
      </c>
      <c r="L85" s="62">
        <v>0</v>
      </c>
      <c r="M85" s="62">
        <f t="shared" si="15" ref="M85:M114">+IF($H$2="IBR",(I85-I84),DAYS360(I84,I85))</f>
        <v>0</v>
      </c>
      <c r="N85" s="63">
        <f t="shared" si="13"/>
        <v>0</v>
      </c>
      <c r="O85" s="62">
        <f t="shared" si="16" ref="O85:O148">+IFERROR(IF($H$2="IBR",ROUND(K84*N85/365*M85,0),ROUND(K84*N85/360*M85,0)),0)</f>
        <v>0</v>
      </c>
      <c r="P85" s="63">
        <f t="shared" si="11"/>
        <v>0</v>
      </c>
      <c r="Q85" s="62">
        <f t="shared" si="17" ref="Q85:Q114">+IFERROR(IF($H$2="IBR",ROUND(K84*P85/365*M85,0),ROUND(K84*P85/360*M85,0)),0)</f>
        <v>0</v>
      </c>
      <c r="R85" s="64"/>
      <c r="S85" s="65"/>
    </row>
    <row r="86" spans="2:19" ht="15" customHeight="1">
      <c r="B86" s="54">
        <f>IF(AND(F85&gt;0,E85&gt;1),IF(Values_Entered,B85+0,""),IF(Values_Entered,B85+1,""))</f>
        <v>68</v>
      </c>
      <c r="C86" s="66"/>
      <c r="D86" s="58"/>
      <c r="E86" s="67">
        <f t="shared" si="14"/>
        <v>0</v>
      </c>
      <c r="F86" s="68">
        <f t="shared" si="12"/>
        <v>0</v>
      </c>
      <c r="G86" s="69"/>
      <c r="H86" s="54">
        <f>IF(Values_Entered,H85+1,"")</f>
        <v>68</v>
      </c>
      <c r="I86" s="60"/>
      <c r="J86" s="61"/>
      <c r="K86" s="62">
        <f t="shared" si="10"/>
        <v>0</v>
      </c>
      <c r="L86" s="62">
        <v>0</v>
      </c>
      <c r="M86" s="62">
        <f t="shared" si="15"/>
        <v>0</v>
      </c>
      <c r="N86" s="63">
        <f t="shared" si="13"/>
        <v>0</v>
      </c>
      <c r="O86" s="62">
        <f t="shared" si="16"/>
        <v>0</v>
      </c>
      <c r="P86" s="63">
        <f t="shared" si="11"/>
        <v>0</v>
      </c>
      <c r="Q86" s="62">
        <f t="shared" si="17"/>
        <v>0</v>
      </c>
      <c r="R86" s="64"/>
      <c r="S86" s="65"/>
    </row>
    <row r="87" spans="2:19" ht="15" customHeight="1">
      <c r="B87" s="54">
        <f>IF(AND(F86&gt;0,E86&gt;1),IF(Values_Entered,B86+0,""),IF(Values_Entered,B86+1,""))</f>
        <v>69</v>
      </c>
      <c r="C87" s="66"/>
      <c r="D87" s="58"/>
      <c r="E87" s="67">
        <f t="shared" si="14"/>
        <v>0</v>
      </c>
      <c r="F87" s="68">
        <f t="shared" si="12"/>
        <v>0</v>
      </c>
      <c r="G87" s="69"/>
      <c r="H87" s="54">
        <f>IF(Values_Entered,H86+1,"")</f>
        <v>69</v>
      </c>
      <c r="I87" s="60"/>
      <c r="J87" s="61"/>
      <c r="K87" s="62">
        <f t="shared" si="10"/>
        <v>0</v>
      </c>
      <c r="L87" s="62">
        <v>0</v>
      </c>
      <c r="M87" s="62">
        <f t="shared" si="15"/>
        <v>0</v>
      </c>
      <c r="N87" s="63">
        <f t="shared" si="13"/>
        <v>0</v>
      </c>
      <c r="O87" s="62">
        <f t="shared" si="16"/>
        <v>0</v>
      </c>
      <c r="P87" s="63">
        <f t="shared" si="11"/>
        <v>0</v>
      </c>
      <c r="Q87" s="62">
        <f t="shared" si="17"/>
        <v>0</v>
      </c>
      <c r="R87" s="64"/>
      <c r="S87" s="65"/>
    </row>
    <row r="88" spans="2:19" ht="15" customHeight="1">
      <c r="B88" s="54">
        <f>IF(AND(F87&gt;0,E87&gt;1),IF(Values_Entered,B87+0,""),IF(Values_Entered,B87+1,""))</f>
        <v>70</v>
      </c>
      <c r="C88" s="66"/>
      <c r="D88" s="58"/>
      <c r="E88" s="67">
        <f t="shared" si="14"/>
        <v>0</v>
      </c>
      <c r="F88" s="68">
        <f t="shared" si="12"/>
        <v>0</v>
      </c>
      <c r="G88" s="69"/>
      <c r="H88" s="54">
        <f>IF(Values_Entered,H87+1,"")</f>
        <v>70</v>
      </c>
      <c r="I88" s="60"/>
      <c r="J88" s="61"/>
      <c r="K88" s="62">
        <f t="shared" si="10"/>
        <v>0</v>
      </c>
      <c r="L88" s="62">
        <v>0</v>
      </c>
      <c r="M88" s="62">
        <f t="shared" si="15"/>
        <v>0</v>
      </c>
      <c r="N88" s="63">
        <f t="shared" si="13"/>
        <v>0</v>
      </c>
      <c r="O88" s="62">
        <f t="shared" si="16"/>
        <v>0</v>
      </c>
      <c r="P88" s="63">
        <f t="shared" si="11"/>
        <v>0</v>
      </c>
      <c r="Q88" s="62">
        <f t="shared" si="17"/>
        <v>0</v>
      </c>
      <c r="R88" s="64"/>
      <c r="S88" s="65"/>
    </row>
    <row r="89" spans="2:19" ht="15" customHeight="1">
      <c r="B89" s="54">
        <f>IF(AND(F88&gt;0,E88&gt;1),IF(Values_Entered,B88+0,""),IF(Values_Entered,B88+1,""))</f>
        <v>71</v>
      </c>
      <c r="C89" s="66"/>
      <c r="D89" s="58"/>
      <c r="E89" s="67">
        <f t="shared" si="14"/>
        <v>0</v>
      </c>
      <c r="F89" s="68">
        <f t="shared" si="12"/>
        <v>0</v>
      </c>
      <c r="G89" s="69"/>
      <c r="H89" s="54">
        <f>IF(Values_Entered,H88+1,"")</f>
        <v>71</v>
      </c>
      <c r="I89" s="60"/>
      <c r="J89" s="61"/>
      <c r="K89" s="62">
        <f t="shared" si="10"/>
        <v>0</v>
      </c>
      <c r="L89" s="62">
        <v>0</v>
      </c>
      <c r="M89" s="62">
        <f t="shared" si="15"/>
        <v>0</v>
      </c>
      <c r="N89" s="63">
        <f t="shared" si="13"/>
        <v>0</v>
      </c>
      <c r="O89" s="62">
        <f t="shared" si="16"/>
        <v>0</v>
      </c>
      <c r="P89" s="63">
        <f t="shared" si="11"/>
        <v>0</v>
      </c>
      <c r="Q89" s="62">
        <f t="shared" si="17"/>
        <v>0</v>
      </c>
      <c r="R89" s="64"/>
      <c r="S89" s="65"/>
    </row>
    <row r="90" spans="2:19" ht="15" customHeight="1">
      <c r="B90" s="54">
        <f>IF(AND(F89&gt;0,E89&gt;1),IF(Values_Entered,B89+0,""),IF(Values_Entered,B89+1,""))</f>
        <v>72</v>
      </c>
      <c r="C90" s="66"/>
      <c r="D90" s="58"/>
      <c r="E90" s="67">
        <f t="shared" si="14"/>
        <v>0</v>
      </c>
      <c r="F90" s="68">
        <f t="shared" si="12"/>
        <v>0</v>
      </c>
      <c r="G90" s="69"/>
      <c r="H90" s="54">
        <f>IF(Values_Entered,H89+1,"")</f>
        <v>72</v>
      </c>
      <c r="I90" s="60"/>
      <c r="J90" s="61"/>
      <c r="K90" s="62">
        <f t="shared" si="10"/>
        <v>0</v>
      </c>
      <c r="L90" s="62">
        <v>0</v>
      </c>
      <c r="M90" s="62">
        <f t="shared" si="15"/>
        <v>0</v>
      </c>
      <c r="N90" s="63">
        <f t="shared" si="13"/>
        <v>0</v>
      </c>
      <c r="O90" s="62">
        <f t="shared" si="16"/>
        <v>0</v>
      </c>
      <c r="P90" s="63">
        <f t="shared" si="11"/>
        <v>0</v>
      </c>
      <c r="Q90" s="62">
        <f t="shared" si="17"/>
        <v>0</v>
      </c>
      <c r="R90" s="64"/>
      <c r="S90" s="65"/>
    </row>
    <row r="91" spans="2:19" ht="15" customHeight="1">
      <c r="B91" s="54">
        <f>IF(AND(F90&gt;0,E90&gt;1),IF(Values_Entered,B90+0,""),IF(Values_Entered,B90+1,""))</f>
        <v>73</v>
      </c>
      <c r="C91" s="66"/>
      <c r="D91" s="58"/>
      <c r="E91" s="67">
        <f t="shared" si="14"/>
        <v>0</v>
      </c>
      <c r="F91" s="68">
        <f t="shared" si="12"/>
        <v>0</v>
      </c>
      <c r="G91" s="69"/>
      <c r="H91" s="54">
        <f>IF(Values_Entered,H90+1,"")</f>
        <v>73</v>
      </c>
      <c r="I91" s="60"/>
      <c r="J91" s="61"/>
      <c r="K91" s="62">
        <f t="shared" si="10"/>
        <v>0</v>
      </c>
      <c r="L91" s="62">
        <v>0</v>
      </c>
      <c r="M91" s="62">
        <f t="shared" si="15"/>
        <v>0</v>
      </c>
      <c r="N91" s="63">
        <f t="shared" si="13"/>
        <v>0</v>
      </c>
      <c r="O91" s="62">
        <f t="shared" si="16"/>
        <v>0</v>
      </c>
      <c r="P91" s="63">
        <f t="shared" si="11"/>
        <v>0</v>
      </c>
      <c r="Q91" s="62">
        <f t="shared" si="17"/>
        <v>0</v>
      </c>
      <c r="R91" s="64"/>
      <c r="S91" s="65"/>
    </row>
    <row r="92" spans="2:19" ht="15" customHeight="1">
      <c r="B92" s="54">
        <f>IF(AND(F91&gt;0,E91&gt;1),IF(Values_Entered,B91+0,""),IF(Values_Entered,B91+1,""))</f>
        <v>74</v>
      </c>
      <c r="C92" s="66"/>
      <c r="D92" s="58"/>
      <c r="E92" s="67">
        <f t="shared" si="14"/>
        <v>0</v>
      </c>
      <c r="F92" s="68">
        <f t="shared" si="12"/>
        <v>0</v>
      </c>
      <c r="G92" s="69"/>
      <c r="H92" s="54">
        <f>IF(Values_Entered,H91+1,"")</f>
        <v>74</v>
      </c>
      <c r="I92" s="60"/>
      <c r="J92" s="61"/>
      <c r="K92" s="62">
        <f t="shared" si="10"/>
        <v>0</v>
      </c>
      <c r="L92" s="62">
        <v>0</v>
      </c>
      <c r="M92" s="62">
        <f t="shared" si="15"/>
        <v>0</v>
      </c>
      <c r="N92" s="63">
        <f t="shared" si="13"/>
        <v>0</v>
      </c>
      <c r="O92" s="62">
        <f t="shared" si="16"/>
        <v>0</v>
      </c>
      <c r="P92" s="63">
        <f t="shared" si="11"/>
        <v>0</v>
      </c>
      <c r="Q92" s="62">
        <f t="shared" si="17"/>
        <v>0</v>
      </c>
      <c r="R92" s="64"/>
      <c r="S92" s="65"/>
    </row>
    <row r="93" spans="2:19" ht="15" customHeight="1">
      <c r="B93" s="54">
        <f>IF(AND(F92&gt;0,E92&gt;1),IF(Values_Entered,B92+0,""),IF(Values_Entered,B92+1,""))</f>
        <v>75</v>
      </c>
      <c r="C93" s="66"/>
      <c r="D93" s="58"/>
      <c r="E93" s="67">
        <f t="shared" si="14"/>
        <v>0</v>
      </c>
      <c r="F93" s="68">
        <f t="shared" si="12"/>
        <v>0</v>
      </c>
      <c r="G93" s="69"/>
      <c r="H93" s="54">
        <f>IF(Values_Entered,H92+1,"")</f>
        <v>75</v>
      </c>
      <c r="I93" s="60"/>
      <c r="J93" s="61"/>
      <c r="K93" s="62">
        <f t="shared" si="10"/>
        <v>0</v>
      </c>
      <c r="L93" s="62">
        <v>0</v>
      </c>
      <c r="M93" s="62">
        <f t="shared" si="15"/>
        <v>0</v>
      </c>
      <c r="N93" s="63">
        <f t="shared" si="13"/>
        <v>0</v>
      </c>
      <c r="O93" s="62">
        <f t="shared" si="16"/>
        <v>0</v>
      </c>
      <c r="P93" s="63">
        <f t="shared" si="11"/>
        <v>0</v>
      </c>
      <c r="Q93" s="62">
        <f t="shared" si="17"/>
        <v>0</v>
      </c>
      <c r="R93" s="64"/>
      <c r="S93" s="65"/>
    </row>
    <row r="94" spans="2:19" ht="15" customHeight="1">
      <c r="B94" s="54">
        <f>IF(AND(F93&gt;0,E93&gt;1),IF(Values_Entered,B93+0,""),IF(Values_Entered,B93+1,""))</f>
        <v>76</v>
      </c>
      <c r="C94" s="66"/>
      <c r="D94" s="58"/>
      <c r="E94" s="67">
        <f t="shared" si="14"/>
        <v>0</v>
      </c>
      <c r="F94" s="68">
        <f t="shared" si="12"/>
        <v>0</v>
      </c>
      <c r="G94" s="69"/>
      <c r="H94" s="54">
        <f>IF(Values_Entered,H93+1,"")</f>
        <v>76</v>
      </c>
      <c r="I94" s="60"/>
      <c r="J94" s="61"/>
      <c r="K94" s="62">
        <f t="shared" si="10"/>
        <v>0</v>
      </c>
      <c r="L94" s="62">
        <v>0</v>
      </c>
      <c r="M94" s="62">
        <f t="shared" si="15"/>
        <v>0</v>
      </c>
      <c r="N94" s="63">
        <f t="shared" si="13"/>
        <v>0</v>
      </c>
      <c r="O94" s="62">
        <f t="shared" si="16"/>
        <v>0</v>
      </c>
      <c r="P94" s="63">
        <f t="shared" si="11"/>
        <v>0</v>
      </c>
      <c r="Q94" s="62">
        <f t="shared" si="17"/>
        <v>0</v>
      </c>
      <c r="R94" s="64"/>
      <c r="S94" s="65"/>
    </row>
    <row r="95" spans="2:19" ht="15" customHeight="1">
      <c r="B95" s="54">
        <f>IF(AND(F94&gt;0,E94&gt;1),IF(Values_Entered,B94+0,""),IF(Values_Entered,B94+1,""))</f>
        <v>77</v>
      </c>
      <c r="C95" s="66"/>
      <c r="D95" s="58"/>
      <c r="E95" s="67">
        <f t="shared" si="14"/>
        <v>0</v>
      </c>
      <c r="F95" s="68">
        <f t="shared" si="12"/>
        <v>0</v>
      </c>
      <c r="G95" s="69"/>
      <c r="H95" s="54">
        <f>IF(Values_Entered,H94+1,"")</f>
        <v>77</v>
      </c>
      <c r="I95" s="60"/>
      <c r="J95" s="61"/>
      <c r="K95" s="62">
        <f t="shared" si="10"/>
        <v>0</v>
      </c>
      <c r="L95" s="62">
        <v>0</v>
      </c>
      <c r="M95" s="62">
        <f t="shared" si="15"/>
        <v>0</v>
      </c>
      <c r="N95" s="63">
        <f t="shared" si="13"/>
        <v>0</v>
      </c>
      <c r="O95" s="62">
        <f t="shared" si="16"/>
        <v>0</v>
      </c>
      <c r="P95" s="63">
        <f t="shared" si="11"/>
        <v>0</v>
      </c>
      <c r="Q95" s="62">
        <f t="shared" si="17"/>
        <v>0</v>
      </c>
      <c r="R95" s="64"/>
      <c r="S95" s="65"/>
    </row>
    <row r="96" spans="2:19" ht="15" customHeight="1">
      <c r="B96" s="54">
        <f>IF(AND(F95&gt;0,E95&gt;1),IF(Values_Entered,B95+0,""),IF(Values_Entered,B95+1,""))</f>
        <v>78</v>
      </c>
      <c r="C96" s="66"/>
      <c r="D96" s="58"/>
      <c r="E96" s="67">
        <f t="shared" si="14"/>
        <v>0</v>
      </c>
      <c r="F96" s="68">
        <f t="shared" si="12"/>
        <v>0</v>
      </c>
      <c r="G96" s="69"/>
      <c r="H96" s="54">
        <f>IF(Values_Entered,H95+1,"")</f>
        <v>78</v>
      </c>
      <c r="I96" s="60"/>
      <c r="J96" s="61"/>
      <c r="K96" s="62">
        <f t="shared" si="10"/>
        <v>0</v>
      </c>
      <c r="L96" s="62">
        <v>0</v>
      </c>
      <c r="M96" s="62">
        <f t="shared" si="15"/>
        <v>0</v>
      </c>
      <c r="N96" s="63">
        <f t="shared" si="13"/>
        <v>0</v>
      </c>
      <c r="O96" s="62">
        <f t="shared" si="16"/>
        <v>0</v>
      </c>
      <c r="P96" s="63">
        <f t="shared" si="11"/>
        <v>0</v>
      </c>
      <c r="Q96" s="62">
        <f t="shared" si="17"/>
        <v>0</v>
      </c>
      <c r="R96" s="64"/>
      <c r="S96" s="65"/>
    </row>
    <row r="97" spans="2:19" ht="15" customHeight="1">
      <c r="B97" s="54">
        <f>IF(AND(F96&gt;0,E96&gt;1),IF(Values_Entered,B96+0,""),IF(Values_Entered,B96+1,""))</f>
        <v>79</v>
      </c>
      <c r="C97" s="66"/>
      <c r="D97" s="58"/>
      <c r="E97" s="67">
        <f t="shared" si="14"/>
        <v>0</v>
      </c>
      <c r="F97" s="68">
        <f t="shared" si="12"/>
        <v>0</v>
      </c>
      <c r="G97" s="69"/>
      <c r="H97" s="54">
        <f>IF(Values_Entered,H96+1,"")</f>
        <v>79</v>
      </c>
      <c r="I97" s="60"/>
      <c r="J97" s="61"/>
      <c r="K97" s="62">
        <f t="shared" si="10"/>
        <v>0</v>
      </c>
      <c r="L97" s="62">
        <v>0</v>
      </c>
      <c r="M97" s="62">
        <f t="shared" si="15"/>
        <v>0</v>
      </c>
      <c r="N97" s="63">
        <f t="shared" si="13"/>
        <v>0</v>
      </c>
      <c r="O97" s="62">
        <f t="shared" si="16"/>
        <v>0</v>
      </c>
      <c r="P97" s="63">
        <f t="shared" si="11"/>
        <v>0</v>
      </c>
      <c r="Q97" s="62">
        <f t="shared" si="17"/>
        <v>0</v>
      </c>
      <c r="R97" s="64"/>
      <c r="S97" s="65"/>
    </row>
    <row r="98" spans="2:19" ht="15" customHeight="1">
      <c r="B98" s="54">
        <f>IF(AND(F97&gt;0,E97&gt;1),IF(Values_Entered,B97+0,""),IF(Values_Entered,B97+1,""))</f>
        <v>80</v>
      </c>
      <c r="C98" s="66"/>
      <c r="D98" s="58"/>
      <c r="E98" s="67">
        <f t="shared" si="14"/>
        <v>0</v>
      </c>
      <c r="F98" s="68">
        <f t="shared" si="12"/>
        <v>0</v>
      </c>
      <c r="G98" s="69"/>
      <c r="H98" s="54">
        <f>IF(Values_Entered,H97+1,"")</f>
        <v>80</v>
      </c>
      <c r="I98" s="60"/>
      <c r="J98" s="61"/>
      <c r="K98" s="62">
        <f t="shared" si="10"/>
        <v>0</v>
      </c>
      <c r="L98" s="62">
        <v>0</v>
      </c>
      <c r="M98" s="62">
        <f t="shared" si="15"/>
        <v>0</v>
      </c>
      <c r="N98" s="63">
        <f t="shared" si="13"/>
        <v>0</v>
      </c>
      <c r="O98" s="62">
        <f t="shared" si="16"/>
        <v>0</v>
      </c>
      <c r="P98" s="63">
        <f t="shared" si="11"/>
        <v>0</v>
      </c>
      <c r="Q98" s="62">
        <f t="shared" si="17"/>
        <v>0</v>
      </c>
      <c r="R98" s="64"/>
      <c r="S98" s="65"/>
    </row>
    <row r="99" spans="2:19" ht="15" customHeight="1">
      <c r="B99" s="54">
        <f>IF(AND(F98&gt;0,E98&gt;1),IF(Values_Entered,B98+0,""),IF(Values_Entered,B98+1,""))</f>
        <v>81</v>
      </c>
      <c r="C99" s="66"/>
      <c r="D99" s="58"/>
      <c r="E99" s="67">
        <f t="shared" si="14"/>
        <v>0</v>
      </c>
      <c r="F99" s="68">
        <f t="shared" si="12"/>
        <v>0</v>
      </c>
      <c r="G99" s="69"/>
      <c r="H99" s="54">
        <f>IF(Values_Entered,H98+1,"")</f>
        <v>81</v>
      </c>
      <c r="I99" s="60"/>
      <c r="J99" s="61"/>
      <c r="K99" s="62">
        <f t="shared" si="10"/>
        <v>0</v>
      </c>
      <c r="L99" s="62">
        <v>0</v>
      </c>
      <c r="M99" s="62">
        <f t="shared" si="15"/>
        <v>0</v>
      </c>
      <c r="N99" s="63">
        <f t="shared" si="13"/>
        <v>0</v>
      </c>
      <c r="O99" s="62">
        <f t="shared" si="16"/>
        <v>0</v>
      </c>
      <c r="P99" s="63">
        <f t="shared" si="11"/>
        <v>0</v>
      </c>
      <c r="Q99" s="62">
        <f t="shared" si="17"/>
        <v>0</v>
      </c>
      <c r="R99" s="64"/>
      <c r="S99" s="65"/>
    </row>
    <row r="100" spans="2:19" ht="15" customHeight="1">
      <c r="B100" s="54">
        <f>IF(AND(F99&gt;0,E99&gt;1),IF(Values_Entered,B99+0,""),IF(Values_Entered,B99+1,""))</f>
        <v>82</v>
      </c>
      <c r="C100" s="66"/>
      <c r="D100" s="58"/>
      <c r="E100" s="67">
        <f t="shared" si="14"/>
        <v>0</v>
      </c>
      <c r="F100" s="68">
        <f t="shared" si="12"/>
        <v>0</v>
      </c>
      <c r="G100" s="69"/>
      <c r="H100" s="54">
        <f>IF(Values_Entered,H99+1,"")</f>
        <v>82</v>
      </c>
      <c r="I100" s="60"/>
      <c r="J100" s="61"/>
      <c r="K100" s="62">
        <f t="shared" si="10"/>
        <v>0</v>
      </c>
      <c r="L100" s="62">
        <v>0</v>
      </c>
      <c r="M100" s="62">
        <f t="shared" si="15"/>
        <v>0</v>
      </c>
      <c r="N100" s="63">
        <f t="shared" si="13"/>
        <v>0</v>
      </c>
      <c r="O100" s="62">
        <f t="shared" si="16"/>
        <v>0</v>
      </c>
      <c r="P100" s="63">
        <f t="shared" si="11"/>
        <v>0</v>
      </c>
      <c r="Q100" s="62">
        <f t="shared" si="17"/>
        <v>0</v>
      </c>
      <c r="R100" s="64"/>
      <c r="S100" s="65"/>
    </row>
    <row r="101" spans="2:19" ht="15" customHeight="1">
      <c r="B101" s="54">
        <f>IF(AND(F100&gt;0,E100&gt;1),IF(Values_Entered,B100+0,""),IF(Values_Entered,B100+1,""))</f>
        <v>83</v>
      </c>
      <c r="C101" s="66"/>
      <c r="D101" s="58"/>
      <c r="E101" s="67">
        <f t="shared" si="14"/>
        <v>0</v>
      </c>
      <c r="F101" s="68">
        <f t="shared" si="12"/>
        <v>0</v>
      </c>
      <c r="G101" s="69"/>
      <c r="H101" s="54">
        <f>IF(Values_Entered,H100+1,"")</f>
        <v>83</v>
      </c>
      <c r="I101" s="60"/>
      <c r="J101" s="61"/>
      <c r="K101" s="62">
        <f t="shared" si="10"/>
        <v>0</v>
      </c>
      <c r="L101" s="62">
        <v>0</v>
      </c>
      <c r="M101" s="62">
        <f t="shared" si="15"/>
        <v>0</v>
      </c>
      <c r="N101" s="63">
        <f t="shared" si="13"/>
        <v>0</v>
      </c>
      <c r="O101" s="62">
        <f t="shared" si="16"/>
        <v>0</v>
      </c>
      <c r="P101" s="63">
        <f t="shared" si="11"/>
        <v>0</v>
      </c>
      <c r="Q101" s="62">
        <f t="shared" si="17"/>
        <v>0</v>
      </c>
      <c r="R101" s="64"/>
      <c r="S101" s="65"/>
    </row>
    <row r="102" spans="2:19" ht="15" customHeight="1">
      <c r="B102" s="54">
        <f>IF(AND(F101&gt;0,E101&gt;1),IF(Values_Entered,B101+0,""),IF(Values_Entered,B101+1,""))</f>
        <v>84</v>
      </c>
      <c r="C102" s="66"/>
      <c r="D102" s="58"/>
      <c r="E102" s="67">
        <f t="shared" si="14"/>
        <v>0</v>
      </c>
      <c r="F102" s="68">
        <f t="shared" si="12"/>
        <v>0</v>
      </c>
      <c r="G102" s="69"/>
      <c r="H102" s="54">
        <f>IF(Values_Entered,H101+1,"")</f>
        <v>84</v>
      </c>
      <c r="I102" s="60"/>
      <c r="J102" s="61"/>
      <c r="K102" s="62">
        <f t="shared" si="10"/>
        <v>0</v>
      </c>
      <c r="L102" s="62">
        <v>0</v>
      </c>
      <c r="M102" s="62">
        <f t="shared" si="15"/>
        <v>0</v>
      </c>
      <c r="N102" s="63">
        <f t="shared" si="13"/>
        <v>0</v>
      </c>
      <c r="O102" s="62">
        <f t="shared" si="16"/>
        <v>0</v>
      </c>
      <c r="P102" s="63">
        <f t="shared" si="11"/>
        <v>0</v>
      </c>
      <c r="Q102" s="62">
        <f t="shared" si="17"/>
        <v>0</v>
      </c>
      <c r="R102" s="64"/>
      <c r="S102" s="65"/>
    </row>
    <row r="103" spans="2:19" ht="15" customHeight="1">
      <c r="B103" s="54">
        <f>IF(AND(F102&gt;0,E102&gt;1),IF(Values_Entered,B102+0,""),IF(Values_Entered,B102+1,""))</f>
        <v>85</v>
      </c>
      <c r="C103" s="66"/>
      <c r="D103" s="58"/>
      <c r="E103" s="67">
        <f t="shared" si="14"/>
        <v>0</v>
      </c>
      <c r="F103" s="68">
        <f t="shared" si="12"/>
        <v>0</v>
      </c>
      <c r="G103" s="69"/>
      <c r="H103" s="54">
        <f>IF(Values_Entered,H102+1,"")</f>
        <v>85</v>
      </c>
      <c r="I103" s="60"/>
      <c r="J103" s="61"/>
      <c r="K103" s="62">
        <f t="shared" si="10"/>
        <v>0</v>
      </c>
      <c r="L103" s="62">
        <v>0</v>
      </c>
      <c r="M103" s="62">
        <f t="shared" si="15"/>
        <v>0</v>
      </c>
      <c r="N103" s="63">
        <f t="shared" si="13"/>
        <v>0</v>
      </c>
      <c r="O103" s="62">
        <f t="shared" si="16"/>
        <v>0</v>
      </c>
      <c r="P103" s="63">
        <f t="shared" si="11"/>
        <v>0</v>
      </c>
      <c r="Q103" s="62">
        <f t="shared" si="17"/>
        <v>0</v>
      </c>
      <c r="R103" s="64"/>
      <c r="S103" s="65"/>
    </row>
    <row r="104" spans="2:19" ht="15" customHeight="1">
      <c r="B104" s="54">
        <f>IF(AND(F103&gt;0,E103&gt;1),IF(Values_Entered,B103+0,""),IF(Values_Entered,B103+1,""))</f>
        <v>86</v>
      </c>
      <c r="C104" s="66"/>
      <c r="D104" s="58"/>
      <c r="E104" s="67">
        <f t="shared" si="14"/>
        <v>0</v>
      </c>
      <c r="F104" s="68">
        <f t="shared" si="12"/>
        <v>0</v>
      </c>
      <c r="G104" s="69"/>
      <c r="H104" s="54">
        <f>IF(Values_Entered,H103+1,"")</f>
        <v>86</v>
      </c>
      <c r="I104" s="60"/>
      <c r="J104" s="61"/>
      <c r="K104" s="62">
        <f t="shared" si="10"/>
        <v>0</v>
      </c>
      <c r="L104" s="62">
        <v>0</v>
      </c>
      <c r="M104" s="62">
        <f t="shared" si="15"/>
        <v>0</v>
      </c>
      <c r="N104" s="63">
        <f t="shared" si="13"/>
        <v>0</v>
      </c>
      <c r="O104" s="62">
        <f t="shared" si="16"/>
        <v>0</v>
      </c>
      <c r="P104" s="63">
        <f t="shared" si="11"/>
        <v>0</v>
      </c>
      <c r="Q104" s="62">
        <f t="shared" si="17"/>
        <v>0</v>
      </c>
      <c r="R104" s="64"/>
      <c r="S104" s="65"/>
    </row>
    <row r="105" spans="2:19" ht="15" customHeight="1">
      <c r="B105" s="54">
        <f>IF(AND(F104&gt;0,E104&gt;1),IF(Values_Entered,B104+0,""),IF(Values_Entered,B104+1,""))</f>
        <v>87</v>
      </c>
      <c r="C105" s="66"/>
      <c r="D105" s="58"/>
      <c r="E105" s="67">
        <f t="shared" si="14"/>
        <v>0</v>
      </c>
      <c r="F105" s="68">
        <f t="shared" si="12"/>
        <v>0</v>
      </c>
      <c r="G105" s="69"/>
      <c r="H105" s="54">
        <f>IF(Values_Entered,H104+1,"")</f>
        <v>87</v>
      </c>
      <c r="I105" s="60"/>
      <c r="J105" s="61"/>
      <c r="K105" s="62">
        <f t="shared" si="10"/>
        <v>0</v>
      </c>
      <c r="L105" s="62">
        <v>0</v>
      </c>
      <c r="M105" s="62">
        <f t="shared" si="15"/>
        <v>0</v>
      </c>
      <c r="N105" s="63">
        <f t="shared" si="13"/>
        <v>0</v>
      </c>
      <c r="O105" s="62">
        <f t="shared" si="16"/>
        <v>0</v>
      </c>
      <c r="P105" s="63">
        <f t="shared" si="11"/>
        <v>0</v>
      </c>
      <c r="Q105" s="62">
        <f t="shared" si="17"/>
        <v>0</v>
      </c>
      <c r="R105" s="64"/>
      <c r="S105" s="65"/>
    </row>
    <row r="106" spans="2:19" ht="15" customHeight="1">
      <c r="B106" s="54">
        <f>IF(AND(F105&gt;0,E105&gt;1),IF(Values_Entered,B105+0,""),IF(Values_Entered,B105+1,""))</f>
        <v>88</v>
      </c>
      <c r="C106" s="66"/>
      <c r="D106" s="58"/>
      <c r="E106" s="67">
        <f t="shared" si="14"/>
        <v>0</v>
      </c>
      <c r="F106" s="68">
        <f t="shared" si="18" ref="F106:F140">IF(AND(F105&gt;0,E105&gt;0),(360/Pagos_Anuales)-F105,IF(OR(E106=0,E106="OK"),0,DAYS360(C105,E106)))</f>
        <v>0</v>
      </c>
      <c r="G106" s="69"/>
      <c r="H106" s="54">
        <f>IF(Values_Entered,H105+1,"")</f>
        <v>88</v>
      </c>
      <c r="I106" s="60"/>
      <c r="J106" s="61"/>
      <c r="K106" s="62">
        <f t="shared" si="10"/>
        <v>0</v>
      </c>
      <c r="L106" s="62">
        <v>0</v>
      </c>
      <c r="M106" s="62">
        <f t="shared" si="15"/>
        <v>0</v>
      </c>
      <c r="N106" s="63">
        <f t="shared" si="13"/>
        <v>0</v>
      </c>
      <c r="O106" s="62">
        <f t="shared" si="16"/>
        <v>0</v>
      </c>
      <c r="P106" s="63">
        <f t="shared" si="11"/>
        <v>0</v>
      </c>
      <c r="Q106" s="62">
        <f t="shared" si="17"/>
        <v>0</v>
      </c>
      <c r="R106" s="64"/>
      <c r="S106" s="65"/>
    </row>
    <row r="107" spans="2:19" ht="15" customHeight="1">
      <c r="B107" s="54">
        <f>IF(AND(F106&gt;0,E106&gt;1),IF(Values_Entered,B106+0,""),IF(Values_Entered,B106+1,""))</f>
        <v>89</v>
      </c>
      <c r="C107" s="66"/>
      <c r="D107" s="58"/>
      <c r="E107" s="67">
        <f t="shared" si="14"/>
        <v>0</v>
      </c>
      <c r="F107" s="68">
        <f t="shared" si="18"/>
        <v>0</v>
      </c>
      <c r="G107" s="69"/>
      <c r="H107" s="54">
        <f>IF(Values_Entered,H106+1,"")</f>
        <v>89</v>
      </c>
      <c r="I107" s="60"/>
      <c r="J107" s="61"/>
      <c r="K107" s="62">
        <f t="shared" si="10"/>
        <v>0</v>
      </c>
      <c r="L107" s="62">
        <v>0</v>
      </c>
      <c r="M107" s="62">
        <f t="shared" si="15"/>
        <v>0</v>
      </c>
      <c r="N107" s="63">
        <f t="shared" si="13"/>
        <v>0</v>
      </c>
      <c r="O107" s="62">
        <f t="shared" si="16"/>
        <v>0</v>
      </c>
      <c r="P107" s="63">
        <f t="shared" si="11"/>
        <v>0</v>
      </c>
      <c r="Q107" s="62">
        <f t="shared" si="17"/>
        <v>0</v>
      </c>
      <c r="R107" s="64"/>
      <c r="S107" s="65"/>
    </row>
    <row r="108" spans="2:19" ht="15" customHeight="1">
      <c r="B108" s="54">
        <f>IF(AND(F107&gt;0,E107&gt;1),IF(Values_Entered,B107+0,""),IF(Values_Entered,B107+1,""))</f>
        <v>90</v>
      </c>
      <c r="C108" s="66"/>
      <c r="D108" s="58"/>
      <c r="E108" s="67">
        <f t="shared" si="14"/>
        <v>0</v>
      </c>
      <c r="F108" s="68">
        <f t="shared" si="18"/>
        <v>0</v>
      </c>
      <c r="G108" s="69"/>
      <c r="H108" s="54">
        <f>IF(Values_Entered,H107+1,"")</f>
        <v>90</v>
      </c>
      <c r="I108" s="66"/>
      <c r="J108" s="61"/>
      <c r="K108" s="62">
        <f t="shared" si="10"/>
        <v>0</v>
      </c>
      <c r="L108" s="62">
        <v>0</v>
      </c>
      <c r="M108" s="62">
        <f t="shared" si="15"/>
        <v>0</v>
      </c>
      <c r="N108" s="63">
        <f t="shared" si="13"/>
        <v>0</v>
      </c>
      <c r="O108" s="62">
        <f t="shared" si="16"/>
        <v>0</v>
      </c>
      <c r="P108" s="63">
        <f t="shared" si="11"/>
        <v>0</v>
      </c>
      <c r="Q108" s="62">
        <f t="shared" si="17"/>
        <v>0</v>
      </c>
      <c r="R108" s="64"/>
      <c r="S108" s="65"/>
    </row>
    <row r="109" spans="2:19" ht="15" customHeight="1">
      <c r="B109" s="54">
        <f>IF(AND(F108&gt;0,E108&gt;1),IF(Values_Entered,B108+0,""),IF(Values_Entered,B108+1,""))</f>
        <v>91</v>
      </c>
      <c r="C109" s="66"/>
      <c r="D109" s="58"/>
      <c r="E109" s="67">
        <f t="shared" si="14"/>
        <v>0</v>
      </c>
      <c r="F109" s="68">
        <f t="shared" si="18"/>
        <v>0</v>
      </c>
      <c r="G109" s="69"/>
      <c r="H109" s="54">
        <f>IF(Values_Entered,H108+1,"")</f>
        <v>91</v>
      </c>
      <c r="I109" s="66"/>
      <c r="J109" s="61"/>
      <c r="K109" s="62">
        <f t="shared" si="10"/>
        <v>0</v>
      </c>
      <c r="L109" s="62">
        <v>0</v>
      </c>
      <c r="M109" s="62">
        <f t="shared" si="15"/>
        <v>0</v>
      </c>
      <c r="N109" s="63">
        <f t="shared" si="13"/>
        <v>0</v>
      </c>
      <c r="O109" s="62">
        <f t="shared" si="16"/>
        <v>0</v>
      </c>
      <c r="P109" s="63">
        <f t="shared" si="11"/>
        <v>0</v>
      </c>
      <c r="Q109" s="62">
        <f t="shared" si="17"/>
        <v>0</v>
      </c>
      <c r="R109" s="64"/>
      <c r="S109" s="65"/>
    </row>
    <row r="110" spans="2:19" ht="15" customHeight="1">
      <c r="B110" s="54">
        <f>IF(AND(F109&gt;0,E109&gt;1),IF(Values_Entered,B109+0,""),IF(Values_Entered,B109+1,""))</f>
        <v>92</v>
      </c>
      <c r="C110" s="66"/>
      <c r="D110" s="58"/>
      <c r="E110" s="67">
        <f t="shared" si="14"/>
        <v>0</v>
      </c>
      <c r="F110" s="68">
        <f t="shared" si="18"/>
        <v>0</v>
      </c>
      <c r="G110" s="69"/>
      <c r="H110" s="54">
        <f>IF(Values_Entered,H109+1,"")</f>
        <v>92</v>
      </c>
      <c r="I110" s="66"/>
      <c r="J110" s="61"/>
      <c r="K110" s="62">
        <f t="shared" si="10"/>
        <v>0</v>
      </c>
      <c r="L110" s="62">
        <v>0</v>
      </c>
      <c r="M110" s="62">
        <f t="shared" si="15"/>
        <v>0</v>
      </c>
      <c r="N110" s="63">
        <f t="shared" si="13"/>
        <v>0</v>
      </c>
      <c r="O110" s="62">
        <f t="shared" si="16"/>
        <v>0</v>
      </c>
      <c r="P110" s="63">
        <f t="shared" si="11"/>
        <v>0</v>
      </c>
      <c r="Q110" s="62">
        <f t="shared" si="17"/>
        <v>0</v>
      </c>
      <c r="R110" s="64"/>
      <c r="S110" s="65"/>
    </row>
    <row r="111" spans="2:19" ht="15" customHeight="1">
      <c r="B111" s="54">
        <f>IF(AND(F110&gt;0,E110&gt;1),IF(Values_Entered,B110+0,""),IF(Values_Entered,B110+1,""))</f>
        <v>93</v>
      </c>
      <c r="C111" s="66"/>
      <c r="D111" s="58"/>
      <c r="E111" s="67">
        <f t="shared" si="14"/>
        <v>0</v>
      </c>
      <c r="F111" s="68">
        <f t="shared" si="18"/>
        <v>0</v>
      </c>
      <c r="G111" s="69"/>
      <c r="H111" s="54">
        <f>IF(Values_Entered,H110+1,"")</f>
        <v>93</v>
      </c>
      <c r="I111" s="66"/>
      <c r="J111" s="61"/>
      <c r="K111" s="62">
        <f t="shared" si="10"/>
        <v>0</v>
      </c>
      <c r="L111" s="62">
        <v>0</v>
      </c>
      <c r="M111" s="62">
        <f t="shared" si="15"/>
        <v>0</v>
      </c>
      <c r="N111" s="63">
        <f t="shared" si="13"/>
        <v>0</v>
      </c>
      <c r="O111" s="62">
        <f t="shared" si="16"/>
        <v>0</v>
      </c>
      <c r="P111" s="63">
        <f t="shared" si="11"/>
        <v>0</v>
      </c>
      <c r="Q111" s="62">
        <f t="shared" si="17"/>
        <v>0</v>
      </c>
      <c r="R111" s="64"/>
      <c r="S111" s="65"/>
    </row>
    <row r="112" spans="2:19" ht="15" customHeight="1">
      <c r="B112" s="54">
        <f>IF(AND(F111&gt;0,E111&gt;1),IF(Values_Entered,B111+0,""),IF(Values_Entered,B111+1,""))</f>
        <v>94</v>
      </c>
      <c r="C112" s="66"/>
      <c r="D112" s="58"/>
      <c r="E112" s="67">
        <f t="shared" si="14"/>
        <v>0</v>
      </c>
      <c r="F112" s="68">
        <f t="shared" si="18"/>
        <v>0</v>
      </c>
      <c r="G112" s="69"/>
      <c r="H112" s="54">
        <f>IF(Values_Entered,H111+1,"")</f>
        <v>94</v>
      </c>
      <c r="I112" s="66"/>
      <c r="J112" s="61"/>
      <c r="K112" s="62">
        <f t="shared" si="10"/>
        <v>0</v>
      </c>
      <c r="L112" s="62">
        <v>0</v>
      </c>
      <c r="M112" s="62">
        <f t="shared" si="15"/>
        <v>0</v>
      </c>
      <c r="N112" s="63">
        <f t="shared" si="13"/>
        <v>0</v>
      </c>
      <c r="O112" s="62">
        <f t="shared" si="16"/>
        <v>0</v>
      </c>
      <c r="P112" s="63">
        <f t="shared" si="11"/>
        <v>0</v>
      </c>
      <c r="Q112" s="62">
        <f t="shared" si="17"/>
        <v>0</v>
      </c>
      <c r="R112" s="64"/>
      <c r="S112" s="65"/>
    </row>
    <row r="113" spans="2:19" ht="15" customHeight="1">
      <c r="B113" s="54">
        <f>IF(AND(F112&gt;0,E112&gt;1),IF(Values_Entered,B112+0,""),IF(Values_Entered,B112+1,""))</f>
        <v>95</v>
      </c>
      <c r="C113" s="66"/>
      <c r="D113" s="58"/>
      <c r="E113" s="67">
        <f t="shared" si="14"/>
        <v>0</v>
      </c>
      <c r="F113" s="68">
        <f t="shared" si="18"/>
        <v>0</v>
      </c>
      <c r="G113" s="69"/>
      <c r="H113" s="54">
        <f>IF(Values_Entered,H112+1,"")</f>
        <v>95</v>
      </c>
      <c r="I113" s="66"/>
      <c r="J113" s="61"/>
      <c r="K113" s="62">
        <f t="shared" si="10"/>
        <v>0</v>
      </c>
      <c r="L113" s="62">
        <v>0</v>
      </c>
      <c r="M113" s="62">
        <f t="shared" si="15"/>
        <v>0</v>
      </c>
      <c r="N113" s="63">
        <f t="shared" si="13"/>
        <v>0</v>
      </c>
      <c r="O113" s="62">
        <f t="shared" si="16"/>
        <v>0</v>
      </c>
      <c r="P113" s="63">
        <f t="shared" si="11"/>
        <v>0</v>
      </c>
      <c r="Q113" s="62">
        <f t="shared" si="17"/>
        <v>0</v>
      </c>
      <c r="R113" s="64"/>
      <c r="S113" s="65"/>
    </row>
    <row r="114" spans="2:19" ht="15" customHeight="1">
      <c r="B114" s="54">
        <f>IF(AND(F113&gt;0,E113&gt;1),IF(Values_Entered,B113+0,""),IF(Values_Entered,B113+1,""))</f>
        <v>96</v>
      </c>
      <c r="C114" s="66"/>
      <c r="D114" s="58"/>
      <c r="E114" s="67">
        <f t="shared" si="14"/>
        <v>0</v>
      </c>
      <c r="F114" s="68">
        <f t="shared" si="18"/>
        <v>0</v>
      </c>
      <c r="G114" s="69"/>
      <c r="H114" s="54">
        <f>IF(Values_Entered,H113+1,"")</f>
        <v>96</v>
      </c>
      <c r="I114" s="66"/>
      <c r="J114" s="61"/>
      <c r="K114" s="62">
        <f t="shared" si="10"/>
        <v>0</v>
      </c>
      <c r="L114" s="62">
        <v>0</v>
      </c>
      <c r="M114" s="62">
        <f t="shared" si="15"/>
        <v>0</v>
      </c>
      <c r="N114" s="63">
        <f t="shared" si="13"/>
        <v>0</v>
      </c>
      <c r="O114" s="62">
        <f t="shared" si="16"/>
        <v>0</v>
      </c>
      <c r="P114" s="63">
        <f t="shared" si="11"/>
        <v>0</v>
      </c>
      <c r="Q114" s="62">
        <f t="shared" si="17"/>
        <v>0</v>
      </c>
      <c r="R114" s="64"/>
      <c r="S114" s="65"/>
    </row>
    <row r="115" spans="2:19" ht="15" customHeight="1">
      <c r="B115" s="54">
        <f>IF(AND(F114&gt;0,E114&gt;1),IF(Values_Entered,B114+0,""),IF(Values_Entered,B114+1,""))</f>
        <v>97</v>
      </c>
      <c r="C115" s="66"/>
      <c r="D115" s="58"/>
      <c r="E115" s="67">
        <f t="shared" si="14"/>
        <v>0</v>
      </c>
      <c r="F115" s="68">
        <f t="shared" si="18"/>
        <v>0</v>
      </c>
      <c r="G115" s="69"/>
      <c r="H115" s="54">
        <f>IF(Values_Entered,H114+1,"")</f>
        <v>97</v>
      </c>
      <c r="I115" s="66"/>
      <c r="J115" s="61"/>
      <c r="K115" s="62">
        <f t="shared" si="10"/>
        <v>0</v>
      </c>
      <c r="L115" s="62">
        <v>0</v>
      </c>
      <c r="M115" s="62"/>
      <c r="N115" s="62"/>
      <c r="O115" s="62">
        <f t="shared" si="16"/>
        <v>0</v>
      </c>
      <c r="P115" s="63">
        <f t="shared" si="11"/>
        <v>0</v>
      </c>
      <c r="Q115" s="71"/>
      <c r="R115" s="64"/>
      <c r="S115" s="65"/>
    </row>
    <row r="116" spans="2:19" ht="15" customHeight="1">
      <c r="B116" s="54">
        <f>IF(AND(F115&gt;0,E115&gt;1),IF(Values_Entered,B115+0,""),IF(Values_Entered,B115+1,""))</f>
        <v>98</v>
      </c>
      <c r="C116" s="66"/>
      <c r="D116" s="58"/>
      <c r="E116" s="67">
        <f t="shared" si="14"/>
        <v>0</v>
      </c>
      <c r="F116" s="68">
        <f t="shared" si="18"/>
        <v>0</v>
      </c>
      <c r="G116" s="69"/>
      <c r="H116" s="54">
        <f>IF(Values_Entered,H115+1,"")</f>
        <v>98</v>
      </c>
      <c r="I116" s="66"/>
      <c r="J116" s="61"/>
      <c r="K116" s="62">
        <f t="shared" si="10"/>
        <v>0</v>
      </c>
      <c r="L116" s="62">
        <v>0</v>
      </c>
      <c r="M116" s="62"/>
      <c r="N116" s="62"/>
      <c r="O116" s="62">
        <f t="shared" si="16"/>
        <v>0</v>
      </c>
      <c r="P116" s="63">
        <f t="shared" si="11"/>
        <v>0</v>
      </c>
      <c r="Q116" s="71"/>
      <c r="R116" s="64"/>
      <c r="S116" s="65"/>
    </row>
    <row r="117" spans="2:19" ht="15" customHeight="1">
      <c r="B117" s="54">
        <f>IF(AND(F116&gt;0,E116&gt;1),IF(Values_Entered,B116+0,""),IF(Values_Entered,B116+1,""))</f>
        <v>99</v>
      </c>
      <c r="C117" s="66"/>
      <c r="D117" s="58"/>
      <c r="E117" s="67">
        <f t="shared" si="19" ref="E117:E148">+IF($D$11&gt;C117,"OK",0)</f>
        <v>0</v>
      </c>
      <c r="F117" s="68">
        <f t="shared" si="18"/>
        <v>0</v>
      </c>
      <c r="G117" s="69"/>
      <c r="H117" s="54">
        <f>IF(Values_Entered,H116+1,"")</f>
        <v>99</v>
      </c>
      <c r="I117" s="66"/>
      <c r="J117" s="61"/>
      <c r="K117" s="62">
        <f t="shared" si="10"/>
        <v>0</v>
      </c>
      <c r="L117" s="62">
        <v>0</v>
      </c>
      <c r="M117" s="62"/>
      <c r="N117" s="62"/>
      <c r="O117" s="62">
        <f t="shared" si="16"/>
        <v>0</v>
      </c>
      <c r="P117" s="63">
        <f t="shared" si="11"/>
        <v>0</v>
      </c>
      <c r="Q117" s="71"/>
      <c r="R117" s="64"/>
      <c r="S117" s="65"/>
    </row>
    <row r="118" spans="2:19" ht="15" customHeight="1">
      <c r="B118" s="54">
        <f>IF(AND(F117&gt;0,E117&gt;1),IF(Values_Entered,B117+0,""),IF(Values_Entered,B117+1,""))</f>
        <v>100</v>
      </c>
      <c r="C118" s="66"/>
      <c r="D118" s="58"/>
      <c r="E118" s="67">
        <f t="shared" si="19"/>
        <v>0</v>
      </c>
      <c r="F118" s="68">
        <f t="shared" si="18"/>
        <v>0</v>
      </c>
      <c r="G118" s="69"/>
      <c r="H118" s="54">
        <f>IF(Values_Entered,H117+1,"")</f>
        <v>100</v>
      </c>
      <c r="I118" s="66"/>
      <c r="J118" s="61"/>
      <c r="K118" s="62">
        <f t="shared" si="10"/>
        <v>0</v>
      </c>
      <c r="L118" s="62">
        <v>0</v>
      </c>
      <c r="M118" s="62"/>
      <c r="N118" s="62"/>
      <c r="O118" s="62">
        <f t="shared" si="16"/>
        <v>0</v>
      </c>
      <c r="P118" s="63">
        <f t="shared" si="11"/>
        <v>0</v>
      </c>
      <c r="Q118" s="71"/>
      <c r="R118" s="64"/>
      <c r="S118" s="65"/>
    </row>
    <row r="119" spans="2:19" ht="15" customHeight="1">
      <c r="B119" s="54">
        <f>IF(AND(F118&gt;0,E118&gt;1),IF(Values_Entered,B118+0,""),IF(Values_Entered,B118+1,""))</f>
        <v>101</v>
      </c>
      <c r="C119" s="66"/>
      <c r="D119" s="58"/>
      <c r="E119" s="67">
        <f t="shared" si="19"/>
        <v>0</v>
      </c>
      <c r="F119" s="68">
        <f t="shared" si="18"/>
        <v>0</v>
      </c>
      <c r="G119" s="69"/>
      <c r="H119" s="54">
        <f>IF(Values_Entered,H118+1,"")</f>
        <v>101</v>
      </c>
      <c r="I119" s="66"/>
      <c r="J119" s="61"/>
      <c r="K119" s="62">
        <f t="shared" si="10"/>
        <v>0</v>
      </c>
      <c r="L119" s="62">
        <v>0</v>
      </c>
      <c r="M119" s="62"/>
      <c r="N119" s="62"/>
      <c r="O119" s="62">
        <f t="shared" si="16"/>
        <v>0</v>
      </c>
      <c r="P119" s="63">
        <f t="shared" si="11"/>
        <v>0</v>
      </c>
      <c r="Q119" s="71"/>
      <c r="R119" s="64"/>
      <c r="S119" s="65"/>
    </row>
    <row r="120" spans="2:19" ht="15" customHeight="1">
      <c r="B120" s="54">
        <f>IF(AND(F119&gt;0,E119&gt;1),IF(Values_Entered,B119+0,""),IF(Values_Entered,B119+1,""))</f>
        <v>102</v>
      </c>
      <c r="C120" s="66"/>
      <c r="D120" s="58"/>
      <c r="E120" s="67">
        <f t="shared" si="19"/>
        <v>0</v>
      </c>
      <c r="F120" s="68">
        <f t="shared" si="18"/>
        <v>0</v>
      </c>
      <c r="G120" s="69"/>
      <c r="H120" s="54">
        <f>IF(Values_Entered,H119+1,"")</f>
        <v>102</v>
      </c>
      <c r="I120" s="66"/>
      <c r="J120" s="61"/>
      <c r="K120" s="62">
        <f t="shared" si="10"/>
        <v>0</v>
      </c>
      <c r="L120" s="62">
        <v>0</v>
      </c>
      <c r="M120" s="62"/>
      <c r="N120" s="62"/>
      <c r="O120" s="62">
        <f t="shared" si="16"/>
        <v>0</v>
      </c>
      <c r="P120" s="63">
        <f t="shared" si="11"/>
        <v>0</v>
      </c>
      <c r="Q120" s="71"/>
      <c r="R120" s="64"/>
      <c r="S120" s="65"/>
    </row>
    <row r="121" spans="2:19" ht="15" customHeight="1">
      <c r="B121" s="54">
        <f>IF(AND(F120&gt;0,E120&gt;1),IF(Values_Entered,B120+0,""),IF(Values_Entered,B120+1,""))</f>
        <v>103</v>
      </c>
      <c r="C121" s="66"/>
      <c r="D121" s="58"/>
      <c r="E121" s="67">
        <f t="shared" si="19"/>
        <v>0</v>
      </c>
      <c r="F121" s="68">
        <f t="shared" si="18"/>
        <v>0</v>
      </c>
      <c r="G121" s="69"/>
      <c r="H121" s="54">
        <f>IF(Values_Entered,H120+1,"")</f>
        <v>103</v>
      </c>
      <c r="I121" s="66"/>
      <c r="J121" s="61"/>
      <c r="K121" s="62">
        <f t="shared" si="10"/>
        <v>0</v>
      </c>
      <c r="L121" s="62">
        <v>0</v>
      </c>
      <c r="M121" s="62"/>
      <c r="N121" s="62"/>
      <c r="O121" s="62">
        <f t="shared" si="16"/>
        <v>0</v>
      </c>
      <c r="P121" s="63">
        <f t="shared" si="11"/>
        <v>0</v>
      </c>
      <c r="Q121" s="71"/>
      <c r="R121" s="64"/>
      <c r="S121" s="65"/>
    </row>
    <row r="122" spans="2:19" ht="15" customHeight="1">
      <c r="B122" s="54">
        <f>IF(AND(F121&gt;0,E121&gt;1),IF(Values_Entered,B121+0,""),IF(Values_Entered,B121+1,""))</f>
        <v>104</v>
      </c>
      <c r="C122" s="66"/>
      <c r="D122" s="58"/>
      <c r="E122" s="67">
        <f t="shared" si="19"/>
        <v>0</v>
      </c>
      <c r="F122" s="68">
        <f t="shared" si="18"/>
        <v>0</v>
      </c>
      <c r="G122" s="69"/>
      <c r="H122" s="54">
        <f>IF(Values_Entered,H121+1,"")</f>
        <v>104</v>
      </c>
      <c r="I122" s="66"/>
      <c r="J122" s="61"/>
      <c r="K122" s="62">
        <f t="shared" si="10"/>
        <v>0</v>
      </c>
      <c r="L122" s="62">
        <v>0</v>
      </c>
      <c r="M122" s="62"/>
      <c r="N122" s="62"/>
      <c r="O122" s="62">
        <f t="shared" si="16"/>
        <v>0</v>
      </c>
      <c r="P122" s="63">
        <f t="shared" si="11"/>
        <v>0</v>
      </c>
      <c r="Q122" s="71"/>
      <c r="R122" s="64"/>
      <c r="S122" s="65"/>
    </row>
    <row r="123" spans="2:19" ht="15" customHeight="1">
      <c r="B123" s="54">
        <f>IF(AND(F122&gt;0,E122&gt;1),IF(Values_Entered,B122+0,""),IF(Values_Entered,B122+1,""))</f>
        <v>105</v>
      </c>
      <c r="C123" s="66"/>
      <c r="D123" s="58"/>
      <c r="E123" s="67">
        <f t="shared" si="19"/>
        <v>0</v>
      </c>
      <c r="F123" s="68">
        <f t="shared" si="18"/>
        <v>0</v>
      </c>
      <c r="G123" s="69"/>
      <c r="H123" s="54">
        <f>IF(Values_Entered,H122+1,"")</f>
        <v>105</v>
      </c>
      <c r="I123" s="66"/>
      <c r="J123" s="61"/>
      <c r="K123" s="62">
        <f t="shared" si="10"/>
        <v>0</v>
      </c>
      <c r="L123" s="62">
        <v>0</v>
      </c>
      <c r="M123" s="62"/>
      <c r="N123" s="62"/>
      <c r="O123" s="62">
        <f t="shared" si="16"/>
        <v>0</v>
      </c>
      <c r="P123" s="63">
        <f t="shared" si="11"/>
        <v>0</v>
      </c>
      <c r="Q123" s="71"/>
      <c r="R123" s="64"/>
      <c r="S123" s="65"/>
    </row>
    <row r="124" spans="2:19" ht="15" customHeight="1">
      <c r="B124" s="54">
        <f>IF(AND(F123&gt;0,E123&gt;1),IF(Values_Entered,B123+0,""),IF(Values_Entered,B123+1,""))</f>
        <v>106</v>
      </c>
      <c r="C124" s="66"/>
      <c r="D124" s="58"/>
      <c r="E124" s="67">
        <f t="shared" si="19"/>
        <v>0</v>
      </c>
      <c r="F124" s="68">
        <f t="shared" si="18"/>
        <v>0</v>
      </c>
      <c r="G124" s="69"/>
      <c r="H124" s="54">
        <f>IF(Values_Entered,H123+1,"")</f>
        <v>106</v>
      </c>
      <c r="I124" s="66"/>
      <c r="J124" s="61"/>
      <c r="K124" s="62">
        <f t="shared" si="10"/>
        <v>0</v>
      </c>
      <c r="L124" s="62">
        <v>0</v>
      </c>
      <c r="M124" s="62"/>
      <c r="N124" s="62"/>
      <c r="O124" s="62">
        <f t="shared" si="16"/>
        <v>0</v>
      </c>
      <c r="P124" s="63">
        <f t="shared" si="11"/>
        <v>0</v>
      </c>
      <c r="Q124" s="71"/>
      <c r="R124" s="64"/>
      <c r="S124" s="65"/>
    </row>
    <row r="125" spans="2:19" ht="15" customHeight="1">
      <c r="B125" s="54">
        <f>IF(AND(F124&gt;0,E124&gt;1),IF(Values_Entered,B124+0,""),IF(Values_Entered,B124+1,""))</f>
        <v>107</v>
      </c>
      <c r="C125" s="66"/>
      <c r="D125" s="58"/>
      <c r="E125" s="67">
        <f t="shared" si="19"/>
        <v>0</v>
      </c>
      <c r="F125" s="68">
        <f t="shared" si="18"/>
        <v>0</v>
      </c>
      <c r="G125" s="69"/>
      <c r="H125" s="54">
        <f>IF(Values_Entered,H124+1,"")</f>
        <v>107</v>
      </c>
      <c r="I125" s="66"/>
      <c r="J125" s="61"/>
      <c r="K125" s="62">
        <f t="shared" si="10"/>
        <v>0</v>
      </c>
      <c r="L125" s="62">
        <v>0</v>
      </c>
      <c r="M125" s="62"/>
      <c r="N125" s="62"/>
      <c r="O125" s="62">
        <f t="shared" si="16"/>
        <v>0</v>
      </c>
      <c r="P125" s="63">
        <f t="shared" si="11"/>
        <v>0</v>
      </c>
      <c r="Q125" s="71"/>
      <c r="R125" s="64"/>
      <c r="S125" s="65"/>
    </row>
    <row r="126" spans="2:19" ht="15" customHeight="1">
      <c r="B126" s="54">
        <f>IF(AND(F125&gt;0,E125&gt;1),IF(Values_Entered,B125+0,""),IF(Values_Entered,B125+1,""))</f>
        <v>108</v>
      </c>
      <c r="C126" s="66"/>
      <c r="D126" s="58"/>
      <c r="E126" s="67">
        <f t="shared" si="19"/>
        <v>0</v>
      </c>
      <c r="F126" s="68">
        <f t="shared" si="18"/>
        <v>0</v>
      </c>
      <c r="G126" s="69"/>
      <c r="H126" s="54">
        <f>IF(Values_Entered,H125+1,"")</f>
        <v>108</v>
      </c>
      <c r="I126" s="66"/>
      <c r="J126" s="61"/>
      <c r="K126" s="62">
        <f t="shared" si="10"/>
        <v>0</v>
      </c>
      <c r="L126" s="62">
        <v>0</v>
      </c>
      <c r="M126" s="62"/>
      <c r="N126" s="62"/>
      <c r="O126" s="62">
        <f t="shared" si="16"/>
        <v>0</v>
      </c>
      <c r="P126" s="63">
        <f t="shared" si="11"/>
        <v>0</v>
      </c>
      <c r="Q126" s="71"/>
      <c r="R126" s="64"/>
      <c r="S126" s="65"/>
    </row>
    <row r="127" spans="2:19" ht="15" customHeight="1">
      <c r="B127" s="54">
        <f>IF(AND(F126&gt;0,E126&gt;1),IF(Values_Entered,B126+0,""),IF(Values_Entered,B126+1,""))</f>
        <v>109</v>
      </c>
      <c r="C127" s="66"/>
      <c r="D127" s="58"/>
      <c r="E127" s="67">
        <f t="shared" si="19"/>
        <v>0</v>
      </c>
      <c r="F127" s="68">
        <f t="shared" si="18"/>
        <v>0</v>
      </c>
      <c r="G127" s="69"/>
      <c r="H127" s="54">
        <f>IF(Values_Entered,H126+1,"")</f>
        <v>109</v>
      </c>
      <c r="I127" s="66"/>
      <c r="J127" s="61"/>
      <c r="K127" s="62">
        <f t="shared" si="10"/>
        <v>0</v>
      </c>
      <c r="L127" s="62">
        <v>0</v>
      </c>
      <c r="M127" s="62"/>
      <c r="N127" s="62"/>
      <c r="O127" s="62">
        <f t="shared" si="16"/>
        <v>0</v>
      </c>
      <c r="P127" s="63">
        <f t="shared" si="11"/>
        <v>0</v>
      </c>
      <c r="Q127" s="71"/>
      <c r="R127" s="64"/>
      <c r="S127" s="65"/>
    </row>
    <row r="128" spans="2:19" ht="15" customHeight="1">
      <c r="B128" s="54">
        <f>IF(AND(F127&gt;0,E127&gt;1),IF(Values_Entered,B127+0,""),IF(Values_Entered,B127+1,""))</f>
        <v>110</v>
      </c>
      <c r="C128" s="66"/>
      <c r="D128" s="58"/>
      <c r="E128" s="67">
        <f t="shared" si="19"/>
        <v>0</v>
      </c>
      <c r="F128" s="68">
        <f t="shared" si="18"/>
        <v>0</v>
      </c>
      <c r="G128" s="69"/>
      <c r="H128" s="54">
        <f>IF(Values_Entered,H127+1,"")</f>
        <v>110</v>
      </c>
      <c r="I128" s="66"/>
      <c r="J128" s="61"/>
      <c r="K128" s="62">
        <f t="shared" si="10"/>
        <v>0</v>
      </c>
      <c r="L128" s="62">
        <v>0</v>
      </c>
      <c r="M128" s="62"/>
      <c r="N128" s="62"/>
      <c r="O128" s="62">
        <f t="shared" si="16"/>
        <v>0</v>
      </c>
      <c r="P128" s="63">
        <f t="shared" si="11"/>
        <v>0</v>
      </c>
      <c r="Q128" s="71"/>
      <c r="R128" s="64"/>
      <c r="S128" s="65"/>
    </row>
    <row r="129" spans="2:19" ht="15" customHeight="1">
      <c r="B129" s="54">
        <f>IF(AND(F128&gt;0,E128&gt;1),IF(Values_Entered,B128+0,""),IF(Values_Entered,B128+1,""))</f>
        <v>111</v>
      </c>
      <c r="C129" s="66"/>
      <c r="D129" s="58"/>
      <c r="E129" s="67">
        <f t="shared" si="19"/>
        <v>0</v>
      </c>
      <c r="F129" s="68">
        <f t="shared" si="18"/>
        <v>0</v>
      </c>
      <c r="G129" s="69"/>
      <c r="H129" s="54">
        <f>IF(Values_Entered,H128+1,"")</f>
        <v>111</v>
      </c>
      <c r="I129" s="66"/>
      <c r="J129" s="61"/>
      <c r="K129" s="62">
        <f t="shared" si="10"/>
        <v>0</v>
      </c>
      <c r="L129" s="62">
        <v>0</v>
      </c>
      <c r="M129" s="62"/>
      <c r="N129" s="62"/>
      <c r="O129" s="62">
        <f t="shared" si="16"/>
        <v>0</v>
      </c>
      <c r="P129" s="63">
        <f t="shared" si="11"/>
        <v>0</v>
      </c>
      <c r="Q129" s="71"/>
      <c r="R129" s="64"/>
      <c r="S129" s="65"/>
    </row>
    <row r="130" spans="2:19" ht="15" customHeight="1">
      <c r="B130" s="54">
        <f>IF(AND(F129&gt;0,E129&gt;1),IF(Values_Entered,B129+0,""),IF(Values_Entered,B129+1,""))</f>
        <v>112</v>
      </c>
      <c r="C130" s="66"/>
      <c r="D130" s="58"/>
      <c r="E130" s="67">
        <f t="shared" si="19"/>
        <v>0</v>
      </c>
      <c r="F130" s="68">
        <f t="shared" si="18"/>
        <v>0</v>
      </c>
      <c r="G130" s="69"/>
      <c r="H130" s="54">
        <f>IF(Values_Entered,H129+1,"")</f>
        <v>112</v>
      </c>
      <c r="I130" s="66"/>
      <c r="J130" s="61"/>
      <c r="K130" s="62">
        <f t="shared" si="10"/>
        <v>0</v>
      </c>
      <c r="L130" s="62">
        <v>0</v>
      </c>
      <c r="M130" s="62"/>
      <c r="N130" s="62"/>
      <c r="O130" s="62">
        <f t="shared" si="16"/>
        <v>0</v>
      </c>
      <c r="P130" s="63">
        <f t="shared" si="11"/>
        <v>0</v>
      </c>
      <c r="Q130" s="71"/>
      <c r="R130" s="64"/>
      <c r="S130" s="65"/>
    </row>
    <row r="131" spans="2:19" ht="15" customHeight="1">
      <c r="B131" s="54">
        <f>IF(AND(F130&gt;0,E130&gt;1),IF(Values_Entered,B130+0,""),IF(Values_Entered,B130+1,""))</f>
        <v>113</v>
      </c>
      <c r="C131" s="66"/>
      <c r="D131" s="58"/>
      <c r="E131" s="67">
        <f t="shared" si="19"/>
        <v>0</v>
      </c>
      <c r="F131" s="68">
        <f t="shared" si="18"/>
        <v>0</v>
      </c>
      <c r="G131" s="69"/>
      <c r="H131" s="54">
        <f>IF(Values_Entered,H130+1,"")</f>
        <v>113</v>
      </c>
      <c r="I131" s="66"/>
      <c r="J131" s="61"/>
      <c r="K131" s="62">
        <f t="shared" si="10"/>
        <v>0</v>
      </c>
      <c r="L131" s="62">
        <v>0</v>
      </c>
      <c r="M131" s="62"/>
      <c r="N131" s="62"/>
      <c r="O131" s="62">
        <f t="shared" si="16"/>
        <v>0</v>
      </c>
      <c r="P131" s="63">
        <f t="shared" si="11"/>
        <v>0</v>
      </c>
      <c r="Q131" s="71"/>
      <c r="R131" s="64"/>
      <c r="S131" s="65"/>
    </row>
    <row r="132" spans="2:19" ht="15" customHeight="1">
      <c r="B132" s="54">
        <f>IF(AND(F131&gt;0,E131&gt;1),IF(Values_Entered,B131+0,""),IF(Values_Entered,B131+1,""))</f>
        <v>114</v>
      </c>
      <c r="C132" s="66"/>
      <c r="D132" s="58"/>
      <c r="E132" s="67">
        <f t="shared" si="19"/>
        <v>0</v>
      </c>
      <c r="F132" s="68">
        <f t="shared" si="18"/>
        <v>0</v>
      </c>
      <c r="G132" s="69"/>
      <c r="H132" s="54">
        <f>IF(Values_Entered,H131+1,"")</f>
        <v>114</v>
      </c>
      <c r="I132" s="66"/>
      <c r="J132" s="61"/>
      <c r="K132" s="62">
        <f t="shared" si="10"/>
        <v>0</v>
      </c>
      <c r="L132" s="62">
        <v>0</v>
      </c>
      <c r="M132" s="62"/>
      <c r="N132" s="62"/>
      <c r="O132" s="62">
        <f t="shared" si="16"/>
        <v>0</v>
      </c>
      <c r="P132" s="63">
        <f t="shared" si="11"/>
        <v>0</v>
      </c>
      <c r="Q132" s="71"/>
      <c r="R132" s="64"/>
      <c r="S132" s="65"/>
    </row>
    <row r="133" spans="2:19" ht="15" customHeight="1">
      <c r="B133" s="54">
        <f>IF(AND(F132&gt;0,E132&gt;1),IF(Values_Entered,B132+0,""),IF(Values_Entered,B132+1,""))</f>
        <v>115</v>
      </c>
      <c r="C133" s="66"/>
      <c r="D133" s="58"/>
      <c r="E133" s="67">
        <f t="shared" si="19"/>
        <v>0</v>
      </c>
      <c r="F133" s="68">
        <f t="shared" si="18"/>
        <v>0</v>
      </c>
      <c r="G133" s="69"/>
      <c r="H133" s="54">
        <f>IF(Values_Entered,H132+1,"")</f>
        <v>115</v>
      </c>
      <c r="I133" s="66"/>
      <c r="J133" s="61"/>
      <c r="K133" s="62">
        <f t="shared" si="10"/>
        <v>0</v>
      </c>
      <c r="L133" s="62">
        <v>0</v>
      </c>
      <c r="M133" s="62"/>
      <c r="N133" s="62"/>
      <c r="O133" s="62">
        <f t="shared" si="16"/>
        <v>0</v>
      </c>
      <c r="P133" s="63">
        <f t="shared" si="11"/>
        <v>0</v>
      </c>
      <c r="Q133" s="71"/>
      <c r="R133" s="64"/>
      <c r="S133" s="65"/>
    </row>
    <row r="134" spans="2:19" ht="15" customHeight="1">
      <c r="B134" s="54">
        <f>IF(AND(F133&gt;0,E133&gt;1),IF(Values_Entered,B133+0,""),IF(Values_Entered,B133+1,""))</f>
        <v>116</v>
      </c>
      <c r="C134" s="66"/>
      <c r="D134" s="58"/>
      <c r="E134" s="67">
        <f t="shared" si="19"/>
        <v>0</v>
      </c>
      <c r="F134" s="68">
        <f t="shared" si="18"/>
        <v>0</v>
      </c>
      <c r="G134" s="69"/>
      <c r="H134" s="54">
        <f>IF(Values_Entered,H133+1,"")</f>
        <v>116</v>
      </c>
      <c r="I134" s="66"/>
      <c r="J134" s="61"/>
      <c r="K134" s="62">
        <f t="shared" si="10"/>
        <v>0</v>
      </c>
      <c r="L134" s="62">
        <v>0</v>
      </c>
      <c r="M134" s="62"/>
      <c r="N134" s="62"/>
      <c r="O134" s="62">
        <f t="shared" si="16"/>
        <v>0</v>
      </c>
      <c r="P134" s="63">
        <f t="shared" si="11"/>
        <v>0</v>
      </c>
      <c r="Q134" s="71"/>
      <c r="R134" s="64"/>
      <c r="S134" s="65"/>
    </row>
    <row r="135" spans="2:19" ht="15" customHeight="1">
      <c r="B135" s="54">
        <f>IF(AND(F134&gt;0,E134&gt;1),IF(Values_Entered,B134+0,""),IF(Values_Entered,B134+1,""))</f>
        <v>117</v>
      </c>
      <c r="C135" s="66"/>
      <c r="D135" s="58"/>
      <c r="E135" s="67">
        <f t="shared" si="19"/>
        <v>0</v>
      </c>
      <c r="F135" s="68">
        <f t="shared" si="18"/>
        <v>0</v>
      </c>
      <c r="G135" s="69"/>
      <c r="H135" s="54">
        <f>IF(Values_Entered,H134+1,"")</f>
        <v>117</v>
      </c>
      <c r="I135" s="66"/>
      <c r="J135" s="61"/>
      <c r="K135" s="62">
        <f t="shared" si="10"/>
        <v>0</v>
      </c>
      <c r="L135" s="62">
        <v>0</v>
      </c>
      <c r="M135" s="62"/>
      <c r="N135" s="62"/>
      <c r="O135" s="62">
        <f t="shared" si="16"/>
        <v>0</v>
      </c>
      <c r="P135" s="63">
        <f t="shared" si="11"/>
        <v>0</v>
      </c>
      <c r="Q135" s="71"/>
      <c r="R135" s="64"/>
      <c r="S135" s="65"/>
    </row>
    <row r="136" spans="2:19" ht="15" customHeight="1">
      <c r="B136" s="54">
        <f>IF(AND(F135&gt;0,E135&gt;1),IF(Values_Entered,B135+0,""),IF(Values_Entered,B135+1,""))</f>
        <v>118</v>
      </c>
      <c r="C136" s="66"/>
      <c r="D136" s="58"/>
      <c r="E136" s="67">
        <f t="shared" si="19"/>
        <v>0</v>
      </c>
      <c r="F136" s="68">
        <f t="shared" si="18"/>
        <v>0</v>
      </c>
      <c r="G136" s="69"/>
      <c r="H136" s="54">
        <f>IF(Values_Entered,H135+1,"")</f>
        <v>118</v>
      </c>
      <c r="I136" s="66"/>
      <c r="J136" s="61"/>
      <c r="K136" s="62">
        <f t="shared" si="10"/>
        <v>0</v>
      </c>
      <c r="L136" s="62">
        <v>0</v>
      </c>
      <c r="M136" s="62"/>
      <c r="N136" s="62"/>
      <c r="O136" s="62">
        <f t="shared" si="16"/>
        <v>0</v>
      </c>
      <c r="P136" s="63">
        <f t="shared" si="11"/>
        <v>0</v>
      </c>
      <c r="Q136" s="71"/>
      <c r="R136" s="64"/>
      <c r="S136" s="65"/>
    </row>
    <row r="137" spans="2:19" ht="15" customHeight="1">
      <c r="B137" s="54">
        <f>IF(AND(F136&gt;0,E136&gt;1),IF(Values_Entered,B136+0,""),IF(Values_Entered,B136+1,""))</f>
        <v>119</v>
      </c>
      <c r="C137" s="66"/>
      <c r="D137" s="58"/>
      <c r="E137" s="67">
        <f t="shared" si="19"/>
        <v>0</v>
      </c>
      <c r="F137" s="68">
        <f t="shared" si="18"/>
        <v>0</v>
      </c>
      <c r="G137" s="69"/>
      <c r="H137" s="54">
        <f>IF(Values_Entered,H136+1,"")</f>
        <v>119</v>
      </c>
      <c r="I137" s="66"/>
      <c r="J137" s="61"/>
      <c r="K137" s="62">
        <f t="shared" si="10"/>
        <v>0</v>
      </c>
      <c r="L137" s="62">
        <v>0</v>
      </c>
      <c r="M137" s="62"/>
      <c r="N137" s="62"/>
      <c r="O137" s="62">
        <f t="shared" si="16"/>
        <v>0</v>
      </c>
      <c r="P137" s="63">
        <f t="shared" si="11"/>
        <v>0</v>
      </c>
      <c r="Q137" s="71"/>
      <c r="R137" s="64"/>
      <c r="S137" s="65"/>
    </row>
    <row r="138" spans="2:19" ht="15" customHeight="1">
      <c r="B138" s="54">
        <f>IF(AND(F137&gt;0,E137&gt;1),IF(Values_Entered,B137+0,""),IF(Values_Entered,B137+1,""))</f>
        <v>120</v>
      </c>
      <c r="C138" s="66"/>
      <c r="D138" s="58"/>
      <c r="E138" s="67">
        <f t="shared" si="19"/>
        <v>0</v>
      </c>
      <c r="F138" s="68">
        <f t="shared" si="18"/>
        <v>0</v>
      </c>
      <c r="G138" s="69"/>
      <c r="H138" s="54">
        <f>IF(Values_Entered,H137+1,"")</f>
        <v>120</v>
      </c>
      <c r="I138" s="66"/>
      <c r="J138" s="61"/>
      <c r="K138" s="62">
        <f t="shared" si="10"/>
        <v>0</v>
      </c>
      <c r="L138" s="62">
        <v>0</v>
      </c>
      <c r="M138" s="62"/>
      <c r="N138" s="62"/>
      <c r="O138" s="62">
        <f t="shared" si="16"/>
        <v>0</v>
      </c>
      <c r="P138" s="63">
        <f t="shared" si="11"/>
        <v>0</v>
      </c>
      <c r="Q138" s="71"/>
      <c r="R138" s="64"/>
      <c r="S138" s="65"/>
    </row>
    <row r="139" spans="2:19" ht="15" customHeight="1">
      <c r="B139" s="54">
        <f>IF(AND(F138&gt;0,E138&gt;1),IF(Values_Entered,B138+0,""),IF(Values_Entered,B138+1,""))</f>
        <v>121</v>
      </c>
      <c r="C139" s="66"/>
      <c r="D139" s="58"/>
      <c r="E139" s="67">
        <f t="shared" si="19"/>
        <v>0</v>
      </c>
      <c r="F139" s="68">
        <f t="shared" si="18"/>
        <v>0</v>
      </c>
      <c r="G139" s="69"/>
      <c r="H139" s="54">
        <f>IF(Values_Entered,H138+1,"")</f>
        <v>121</v>
      </c>
      <c r="I139" s="66"/>
      <c r="J139" s="61"/>
      <c r="K139" s="62">
        <f t="shared" si="10"/>
        <v>0</v>
      </c>
      <c r="L139" s="62">
        <v>0</v>
      </c>
      <c r="M139" s="62"/>
      <c r="N139" s="62"/>
      <c r="O139" s="62">
        <f t="shared" si="16"/>
        <v>0</v>
      </c>
      <c r="P139" s="63">
        <f t="shared" si="11"/>
        <v>0</v>
      </c>
      <c r="Q139" s="71"/>
      <c r="R139" s="64"/>
      <c r="S139" s="65"/>
    </row>
    <row r="140" spans="2:19" ht="15" customHeight="1">
      <c r="B140" s="54">
        <f>IF(AND(F139&gt;0,E139&gt;1),IF(Values_Entered,B139+0,""),IF(Values_Entered,B139+1,""))</f>
        <v>122</v>
      </c>
      <c r="C140" s="66"/>
      <c r="D140" s="58"/>
      <c r="E140" s="67">
        <f t="shared" si="19"/>
        <v>0</v>
      </c>
      <c r="F140" s="68">
        <f t="shared" si="18"/>
        <v>0</v>
      </c>
      <c r="G140" s="69"/>
      <c r="H140" s="54">
        <f>IF(Values_Entered,H139+1,"")</f>
        <v>122</v>
      </c>
      <c r="I140" s="66"/>
      <c r="J140" s="61"/>
      <c r="K140" s="62">
        <f t="shared" si="10"/>
        <v>0</v>
      </c>
      <c r="L140" s="62">
        <v>0</v>
      </c>
      <c r="M140" s="62"/>
      <c r="N140" s="62"/>
      <c r="O140" s="62">
        <f t="shared" si="16"/>
        <v>0</v>
      </c>
      <c r="P140" s="63">
        <f t="shared" si="11"/>
        <v>0</v>
      </c>
      <c r="Q140" s="71"/>
      <c r="R140" s="64"/>
      <c r="S140" s="65"/>
    </row>
    <row r="141" spans="2:19" ht="15" customHeight="1">
      <c r="B141" s="54">
        <f>IF(AND(F140&gt;0,E140&gt;1),IF(Values_Entered,B140+0,""),IF(Values_Entered,B140+1,""))</f>
        <v>123</v>
      </c>
      <c r="C141" s="66"/>
      <c r="D141" s="58"/>
      <c r="E141" s="67">
        <f t="shared" si="19"/>
        <v>0</v>
      </c>
      <c r="F141" s="68">
        <f t="shared" si="20" ref="F141:F204">IF(AND(F140&gt;0,E140&gt;0),(360/Pagos_Anuales)-F140,IF(OR(E141=0,E141="OK"),0,DAYS360(C140,E141)))</f>
        <v>0</v>
      </c>
      <c r="G141" s="69"/>
      <c r="H141" s="54">
        <f>IF(Values_Entered,H140+1,"")</f>
        <v>123</v>
      </c>
      <c r="I141" s="66"/>
      <c r="J141" s="61"/>
      <c r="K141" s="62">
        <f t="shared" si="21" ref="K141:K204">+K140-J141</f>
        <v>0</v>
      </c>
      <c r="L141" s="62">
        <v>0</v>
      </c>
      <c r="M141" s="62"/>
      <c r="N141" s="62"/>
      <c r="O141" s="62">
        <f t="shared" si="16"/>
        <v>0</v>
      </c>
      <c r="P141" s="63">
        <f t="shared" si="11"/>
        <v>0</v>
      </c>
      <c r="Q141" s="71"/>
      <c r="R141" s="64"/>
      <c r="S141" s="65"/>
    </row>
    <row r="142" spans="2:19" ht="15" customHeight="1">
      <c r="B142" s="54">
        <f>IF(AND(F141&gt;0,E141&gt;1),IF(Values_Entered,B141+0,""),IF(Values_Entered,B141+1,""))</f>
        <v>124</v>
      </c>
      <c r="C142" s="66"/>
      <c r="D142" s="58"/>
      <c r="E142" s="67">
        <f t="shared" si="19"/>
        <v>0</v>
      </c>
      <c r="F142" s="68">
        <f t="shared" si="20"/>
        <v>0</v>
      </c>
      <c r="G142" s="69"/>
      <c r="H142" s="54">
        <f>IF(Values_Entered,H141+1,"")</f>
        <v>124</v>
      </c>
      <c r="I142" s="66"/>
      <c r="J142" s="61"/>
      <c r="K142" s="62">
        <f t="shared" si="21"/>
        <v>0</v>
      </c>
      <c r="L142" s="62">
        <v>0</v>
      </c>
      <c r="M142" s="62"/>
      <c r="N142" s="62"/>
      <c r="O142" s="62">
        <f t="shared" si="16"/>
        <v>0</v>
      </c>
      <c r="P142" s="63">
        <f t="shared" si="11"/>
        <v>0</v>
      </c>
      <c r="Q142" s="71"/>
      <c r="R142" s="64"/>
      <c r="S142" s="65"/>
    </row>
    <row r="143" spans="2:19" ht="15" customHeight="1">
      <c r="B143" s="54">
        <f>IF(AND(F142&gt;0,E142&gt;1),IF(Values_Entered,B142+0,""),IF(Values_Entered,B142+1,""))</f>
        <v>125</v>
      </c>
      <c r="C143" s="66"/>
      <c r="D143" s="58"/>
      <c r="E143" s="67">
        <f t="shared" si="19"/>
        <v>0</v>
      </c>
      <c r="F143" s="68">
        <f t="shared" si="20"/>
        <v>0</v>
      </c>
      <c r="G143" s="69"/>
      <c r="H143" s="54">
        <f>IF(Values_Entered,H142+1,"")</f>
        <v>125</v>
      </c>
      <c r="I143" s="66"/>
      <c r="J143" s="61"/>
      <c r="K143" s="62">
        <f t="shared" si="21"/>
        <v>0</v>
      </c>
      <c r="L143" s="62">
        <v>0</v>
      </c>
      <c r="M143" s="62"/>
      <c r="N143" s="62"/>
      <c r="O143" s="62">
        <f t="shared" si="16"/>
        <v>0</v>
      </c>
      <c r="P143" s="63">
        <f t="shared" si="11"/>
        <v>0</v>
      </c>
      <c r="Q143" s="71"/>
      <c r="R143" s="64"/>
      <c r="S143" s="65"/>
    </row>
    <row r="144" spans="2:19" ht="15" customHeight="1">
      <c r="B144" s="54">
        <f>IF(AND(F143&gt;0,E143&gt;1),IF(Values_Entered,B143+0,""),IF(Values_Entered,B143+1,""))</f>
        <v>126</v>
      </c>
      <c r="C144" s="66"/>
      <c r="D144" s="58"/>
      <c r="E144" s="67">
        <f t="shared" si="19"/>
        <v>0</v>
      </c>
      <c r="F144" s="68">
        <f t="shared" si="20"/>
        <v>0</v>
      </c>
      <c r="G144" s="69"/>
      <c r="H144" s="54">
        <f>IF(Values_Entered,H143+1,"")</f>
        <v>126</v>
      </c>
      <c r="I144" s="66"/>
      <c r="J144" s="61"/>
      <c r="K144" s="62">
        <f t="shared" si="21"/>
        <v>0</v>
      </c>
      <c r="L144" s="62">
        <v>0</v>
      </c>
      <c r="M144" s="62"/>
      <c r="N144" s="62"/>
      <c r="O144" s="62">
        <f t="shared" si="16"/>
        <v>0</v>
      </c>
      <c r="P144" s="63">
        <f t="shared" si="11"/>
        <v>0</v>
      </c>
      <c r="Q144" s="71"/>
      <c r="R144" s="64"/>
      <c r="S144" s="65"/>
    </row>
    <row r="145" spans="2:19" ht="15" customHeight="1">
      <c r="B145" s="54">
        <f>IF(AND(F144&gt;0,E144&gt;1),IF(Values_Entered,B144+0,""),IF(Values_Entered,B144+1,""))</f>
        <v>127</v>
      </c>
      <c r="C145" s="66"/>
      <c r="D145" s="58"/>
      <c r="E145" s="67">
        <f t="shared" si="19"/>
        <v>0</v>
      </c>
      <c r="F145" s="68">
        <f t="shared" si="20"/>
        <v>0</v>
      </c>
      <c r="G145" s="69"/>
      <c r="H145" s="54">
        <f>IF(Values_Entered,H144+1,"")</f>
        <v>127</v>
      </c>
      <c r="I145" s="66"/>
      <c r="J145" s="61"/>
      <c r="K145" s="62">
        <f t="shared" si="21"/>
        <v>0</v>
      </c>
      <c r="L145" s="62">
        <v>0</v>
      </c>
      <c r="M145" s="62"/>
      <c r="N145" s="62"/>
      <c r="O145" s="62">
        <f t="shared" si="16"/>
        <v>0</v>
      </c>
      <c r="P145" s="63">
        <f t="shared" si="11"/>
        <v>0</v>
      </c>
      <c r="Q145" s="71"/>
      <c r="R145" s="64"/>
      <c r="S145" s="65"/>
    </row>
    <row r="146" spans="2:19" ht="15" customHeight="1">
      <c r="B146" s="54">
        <f>IF(AND(F145&gt;0,E145&gt;1),IF(Values_Entered,B145+0,""),IF(Values_Entered,B145+1,""))</f>
        <v>128</v>
      </c>
      <c r="C146" s="66"/>
      <c r="D146" s="58"/>
      <c r="E146" s="67">
        <f t="shared" si="19"/>
        <v>0</v>
      </c>
      <c r="F146" s="68">
        <f t="shared" si="20"/>
        <v>0</v>
      </c>
      <c r="G146" s="69"/>
      <c r="H146" s="54">
        <f>IF(Values_Entered,H145+1,"")</f>
        <v>128</v>
      </c>
      <c r="I146" s="66"/>
      <c r="J146" s="61"/>
      <c r="K146" s="62">
        <f t="shared" si="21"/>
        <v>0</v>
      </c>
      <c r="L146" s="62">
        <v>0</v>
      </c>
      <c r="M146" s="62"/>
      <c r="N146" s="62"/>
      <c r="O146" s="62">
        <f t="shared" si="16"/>
        <v>0</v>
      </c>
      <c r="P146" s="63">
        <f t="shared" si="11"/>
        <v>0</v>
      </c>
      <c r="Q146" s="71"/>
      <c r="R146" s="64"/>
      <c r="S146" s="65"/>
    </row>
    <row r="147" spans="2:19" ht="15" customHeight="1">
      <c r="B147" s="54">
        <f>IF(AND(F146&gt;0,E146&gt;1),IF(Values_Entered,B146+0,""),IF(Values_Entered,B146+1,""))</f>
        <v>129</v>
      </c>
      <c r="C147" s="66"/>
      <c r="D147" s="58"/>
      <c r="E147" s="67">
        <f t="shared" si="19"/>
        <v>0</v>
      </c>
      <c r="F147" s="68">
        <f t="shared" si="20"/>
        <v>0</v>
      </c>
      <c r="G147" s="69"/>
      <c r="H147" s="54">
        <f>IF(Values_Entered,H146+1,"")</f>
        <v>129</v>
      </c>
      <c r="I147" s="66"/>
      <c r="J147" s="61"/>
      <c r="K147" s="62">
        <f t="shared" si="21"/>
        <v>0</v>
      </c>
      <c r="L147" s="62">
        <v>0</v>
      </c>
      <c r="M147" s="62"/>
      <c r="N147" s="62"/>
      <c r="O147" s="62">
        <f t="shared" si="16"/>
        <v>0</v>
      </c>
      <c r="P147" s="63">
        <f t="shared" si="22" ref="P147:P210">IFERROR(IF($H$2="IBR",(ROUND(((1+($J$10%))^(1/(365/M147))-1)*(365/M147),10)),ROUND(((1+($J$10%))^(1/(360/M147))-1)*(360/M147),10)),0)</f>
        <v>0</v>
      </c>
      <c r="Q147" s="71"/>
      <c r="R147" s="64"/>
      <c r="S147" s="65"/>
    </row>
    <row r="148" spans="2:19" ht="15" customHeight="1">
      <c r="B148" s="54">
        <f>IF(AND(F147&gt;0,E147&gt;1),IF(Values_Entered,B147+0,""),IF(Values_Entered,B147+1,""))</f>
        <v>130</v>
      </c>
      <c r="C148" s="66"/>
      <c r="D148" s="58"/>
      <c r="E148" s="67">
        <f t="shared" si="19"/>
        <v>0</v>
      </c>
      <c r="F148" s="68">
        <f t="shared" si="20"/>
        <v>0</v>
      </c>
      <c r="G148" s="69"/>
      <c r="H148" s="54">
        <f>IF(Values_Entered,H147+1,"")</f>
        <v>130</v>
      </c>
      <c r="I148" s="66"/>
      <c r="J148" s="61"/>
      <c r="K148" s="62">
        <f t="shared" si="21"/>
        <v>0</v>
      </c>
      <c r="L148" s="62">
        <v>0</v>
      </c>
      <c r="M148" s="62"/>
      <c r="N148" s="62"/>
      <c r="O148" s="62">
        <f t="shared" si="16"/>
        <v>0</v>
      </c>
      <c r="P148" s="63">
        <f t="shared" si="22"/>
        <v>0</v>
      </c>
      <c r="Q148" s="71"/>
      <c r="R148" s="64"/>
      <c r="S148" s="65"/>
    </row>
    <row r="149" spans="2:19" ht="15" customHeight="1">
      <c r="B149" s="54">
        <f>IF(AND(F148&gt;0,E148&gt;1),IF(Values_Entered,B148+0,""),IF(Values_Entered,B148+1,""))</f>
        <v>131</v>
      </c>
      <c r="C149" s="66"/>
      <c r="D149" s="58"/>
      <c r="E149" s="67">
        <f t="shared" si="23" ref="E149:E180">+IF($D$11&gt;C149,"OK",0)</f>
        <v>0</v>
      </c>
      <c r="F149" s="68">
        <f t="shared" si="20"/>
        <v>0</v>
      </c>
      <c r="G149" s="69"/>
      <c r="H149" s="54">
        <f>IF(Values_Entered,H148+1,"")</f>
        <v>131</v>
      </c>
      <c r="I149" s="66"/>
      <c r="J149" s="61"/>
      <c r="K149" s="62">
        <f t="shared" si="21"/>
        <v>0</v>
      </c>
      <c r="L149" s="62">
        <v>0</v>
      </c>
      <c r="M149" s="62"/>
      <c r="N149" s="62"/>
      <c r="O149" s="62">
        <f t="shared" si="24" ref="O149:O212">+IFERROR(IF($H$2="IBR",ROUND(K148*N149/365*M149,0),ROUND(K148*N149/360*M149,0)),0)</f>
        <v>0</v>
      </c>
      <c r="P149" s="63">
        <f t="shared" si="22"/>
        <v>0</v>
      </c>
      <c r="Q149" s="71"/>
      <c r="R149" s="64"/>
      <c r="S149" s="65"/>
    </row>
    <row r="150" spans="2:19" ht="15" customHeight="1">
      <c r="B150" s="54">
        <f>IF(AND(F149&gt;0,E149&gt;1),IF(Values_Entered,B149+0,""),IF(Values_Entered,B149+1,""))</f>
        <v>132</v>
      </c>
      <c r="C150" s="66"/>
      <c r="D150" s="58"/>
      <c r="E150" s="67">
        <f t="shared" si="23"/>
        <v>0</v>
      </c>
      <c r="F150" s="68">
        <f t="shared" si="20"/>
        <v>0</v>
      </c>
      <c r="G150" s="69"/>
      <c r="H150" s="54">
        <f>IF(Values_Entered,H149+1,"")</f>
        <v>132</v>
      </c>
      <c r="I150" s="66"/>
      <c r="J150" s="61"/>
      <c r="K150" s="62">
        <f t="shared" si="21"/>
        <v>0</v>
      </c>
      <c r="L150" s="62">
        <v>0</v>
      </c>
      <c r="M150" s="62"/>
      <c r="N150" s="62"/>
      <c r="O150" s="62">
        <f t="shared" si="24"/>
        <v>0</v>
      </c>
      <c r="P150" s="63">
        <f t="shared" si="22"/>
        <v>0</v>
      </c>
      <c r="Q150" s="71"/>
      <c r="R150" s="64"/>
      <c r="S150" s="65"/>
    </row>
    <row r="151" spans="2:19" ht="15" customHeight="1">
      <c r="B151" s="54">
        <f>IF(AND(F150&gt;0,E150&gt;1),IF(Values_Entered,B150+0,""),IF(Values_Entered,B150+1,""))</f>
        <v>133</v>
      </c>
      <c r="C151" s="66"/>
      <c r="D151" s="58"/>
      <c r="E151" s="67">
        <f t="shared" si="23"/>
        <v>0</v>
      </c>
      <c r="F151" s="68">
        <f t="shared" si="20"/>
        <v>0</v>
      </c>
      <c r="G151" s="69"/>
      <c r="H151" s="54">
        <f>IF(Values_Entered,H150+1,"")</f>
        <v>133</v>
      </c>
      <c r="I151" s="66"/>
      <c r="J151" s="61"/>
      <c r="K151" s="62">
        <f t="shared" si="21"/>
        <v>0</v>
      </c>
      <c r="L151" s="62">
        <v>0</v>
      </c>
      <c r="M151" s="62"/>
      <c r="N151" s="62"/>
      <c r="O151" s="62">
        <f t="shared" si="24"/>
        <v>0</v>
      </c>
      <c r="P151" s="63">
        <f t="shared" si="22"/>
        <v>0</v>
      </c>
      <c r="Q151" s="71"/>
      <c r="R151" s="64"/>
      <c r="S151" s="65"/>
    </row>
    <row r="152" spans="2:19" ht="15" customHeight="1">
      <c r="B152" s="54">
        <f>IF(AND(F151&gt;0,E151&gt;1),IF(Values_Entered,B151+0,""),IF(Values_Entered,B151+1,""))</f>
        <v>134</v>
      </c>
      <c r="C152" s="66"/>
      <c r="D152" s="58"/>
      <c r="E152" s="67">
        <f t="shared" si="23"/>
        <v>0</v>
      </c>
      <c r="F152" s="68">
        <f t="shared" si="20"/>
        <v>0</v>
      </c>
      <c r="G152" s="69"/>
      <c r="H152" s="54">
        <f>IF(Values_Entered,H151+1,"")</f>
        <v>134</v>
      </c>
      <c r="I152" s="66"/>
      <c r="J152" s="61"/>
      <c r="K152" s="62">
        <f t="shared" si="21"/>
        <v>0</v>
      </c>
      <c r="L152" s="62">
        <v>0</v>
      </c>
      <c r="M152" s="62"/>
      <c r="N152" s="62"/>
      <c r="O152" s="62">
        <f t="shared" si="24"/>
        <v>0</v>
      </c>
      <c r="P152" s="63">
        <f t="shared" si="22"/>
        <v>0</v>
      </c>
      <c r="Q152" s="71"/>
      <c r="R152" s="64"/>
      <c r="S152" s="65"/>
    </row>
    <row r="153" spans="2:19" ht="15" customHeight="1">
      <c r="B153" s="54">
        <f>IF(AND(F152&gt;0,E152&gt;1),IF(Values_Entered,B152+0,""),IF(Values_Entered,B152+1,""))</f>
        <v>135</v>
      </c>
      <c r="C153" s="66"/>
      <c r="D153" s="58"/>
      <c r="E153" s="67">
        <f t="shared" si="23"/>
        <v>0</v>
      </c>
      <c r="F153" s="68">
        <f t="shared" si="20"/>
        <v>0</v>
      </c>
      <c r="G153" s="69"/>
      <c r="H153" s="54">
        <f>IF(Values_Entered,H152+1,"")</f>
        <v>135</v>
      </c>
      <c r="I153" s="66"/>
      <c r="J153" s="61"/>
      <c r="K153" s="62">
        <f t="shared" si="21"/>
        <v>0</v>
      </c>
      <c r="L153" s="62">
        <v>0</v>
      </c>
      <c r="M153" s="62"/>
      <c r="N153" s="62"/>
      <c r="O153" s="62">
        <f t="shared" si="24"/>
        <v>0</v>
      </c>
      <c r="P153" s="63">
        <f t="shared" si="22"/>
        <v>0</v>
      </c>
      <c r="Q153" s="71"/>
      <c r="R153" s="64"/>
      <c r="S153" s="65"/>
    </row>
    <row r="154" spans="2:19" ht="15" customHeight="1">
      <c r="B154" s="54">
        <f>IF(AND(F153&gt;0,E153&gt;1),IF(Values_Entered,B153+0,""),IF(Values_Entered,B153+1,""))</f>
        <v>136</v>
      </c>
      <c r="C154" s="66"/>
      <c r="D154" s="58"/>
      <c r="E154" s="67">
        <f t="shared" si="23"/>
        <v>0</v>
      </c>
      <c r="F154" s="68">
        <f t="shared" si="20"/>
        <v>0</v>
      </c>
      <c r="G154" s="69"/>
      <c r="H154" s="54">
        <f>IF(Values_Entered,H153+1,"")</f>
        <v>136</v>
      </c>
      <c r="I154" s="66"/>
      <c r="J154" s="61"/>
      <c r="K154" s="62">
        <f t="shared" si="21"/>
        <v>0</v>
      </c>
      <c r="L154" s="62">
        <v>0</v>
      </c>
      <c r="M154" s="62"/>
      <c r="N154" s="62"/>
      <c r="O154" s="62">
        <f t="shared" si="24"/>
        <v>0</v>
      </c>
      <c r="P154" s="63">
        <f t="shared" si="22"/>
        <v>0</v>
      </c>
      <c r="Q154" s="71"/>
      <c r="R154" s="64"/>
      <c r="S154" s="65"/>
    </row>
    <row r="155" spans="2:19" ht="15" customHeight="1">
      <c r="B155" s="54">
        <f>IF(AND(F154&gt;0,E154&gt;1),IF(Values_Entered,B154+0,""),IF(Values_Entered,B154+1,""))</f>
        <v>137</v>
      </c>
      <c r="C155" s="66"/>
      <c r="D155" s="58"/>
      <c r="E155" s="67">
        <f t="shared" si="23"/>
        <v>0</v>
      </c>
      <c r="F155" s="68">
        <f t="shared" si="20"/>
        <v>0</v>
      </c>
      <c r="G155" s="69"/>
      <c r="H155" s="54">
        <f>IF(Values_Entered,H154+1,"")</f>
        <v>137</v>
      </c>
      <c r="I155" s="66"/>
      <c r="J155" s="61"/>
      <c r="K155" s="62">
        <f t="shared" si="21"/>
        <v>0</v>
      </c>
      <c r="L155" s="62">
        <v>0</v>
      </c>
      <c r="M155" s="62"/>
      <c r="N155" s="62"/>
      <c r="O155" s="62">
        <f t="shared" si="24"/>
        <v>0</v>
      </c>
      <c r="P155" s="63">
        <f t="shared" si="22"/>
        <v>0</v>
      </c>
      <c r="Q155" s="71"/>
      <c r="R155" s="64"/>
      <c r="S155" s="65"/>
    </row>
    <row r="156" spans="2:19" ht="15" customHeight="1">
      <c r="B156" s="54">
        <f>IF(AND(F155&gt;0,E155&gt;1),IF(Values_Entered,B155+0,""),IF(Values_Entered,B155+1,""))</f>
        <v>138</v>
      </c>
      <c r="C156" s="66"/>
      <c r="D156" s="58"/>
      <c r="E156" s="67">
        <f t="shared" si="23"/>
        <v>0</v>
      </c>
      <c r="F156" s="68">
        <f t="shared" si="20"/>
        <v>0</v>
      </c>
      <c r="G156" s="69"/>
      <c r="H156" s="54">
        <f>IF(Values_Entered,H155+1,"")</f>
        <v>138</v>
      </c>
      <c r="I156" s="66"/>
      <c r="J156" s="61"/>
      <c r="K156" s="62">
        <f t="shared" si="21"/>
        <v>0</v>
      </c>
      <c r="L156" s="62">
        <v>0</v>
      </c>
      <c r="M156" s="62"/>
      <c r="N156" s="62"/>
      <c r="O156" s="62">
        <f t="shared" si="24"/>
        <v>0</v>
      </c>
      <c r="P156" s="63">
        <f t="shared" si="22"/>
        <v>0</v>
      </c>
      <c r="Q156" s="71"/>
      <c r="R156" s="64"/>
      <c r="S156" s="65"/>
    </row>
    <row r="157" spans="2:19" ht="15" customHeight="1">
      <c r="B157" s="54">
        <f>IF(AND(F156&gt;0,E156&gt;1),IF(Values_Entered,B156+0,""),IF(Values_Entered,B156+1,""))</f>
        <v>139</v>
      </c>
      <c r="C157" s="66"/>
      <c r="D157" s="58"/>
      <c r="E157" s="67">
        <f t="shared" si="23"/>
        <v>0</v>
      </c>
      <c r="F157" s="68">
        <f t="shared" si="20"/>
        <v>0</v>
      </c>
      <c r="G157" s="69"/>
      <c r="H157" s="54">
        <f>IF(Values_Entered,H156+1,"")</f>
        <v>139</v>
      </c>
      <c r="I157" s="66"/>
      <c r="J157" s="61"/>
      <c r="K157" s="62">
        <f t="shared" si="21"/>
        <v>0</v>
      </c>
      <c r="L157" s="62">
        <v>0</v>
      </c>
      <c r="M157" s="62"/>
      <c r="N157" s="62"/>
      <c r="O157" s="62">
        <f t="shared" si="24"/>
        <v>0</v>
      </c>
      <c r="P157" s="63">
        <f t="shared" si="22"/>
        <v>0</v>
      </c>
      <c r="Q157" s="71"/>
      <c r="R157" s="64"/>
      <c r="S157" s="65"/>
    </row>
    <row r="158" spans="2:19" ht="15" customHeight="1">
      <c r="B158" s="54">
        <f>IF(AND(F157&gt;0,E157&gt;1),IF(Values_Entered,B157+0,""),IF(Values_Entered,B157+1,""))</f>
        <v>140</v>
      </c>
      <c r="C158" s="66"/>
      <c r="D158" s="58"/>
      <c r="E158" s="67">
        <f t="shared" si="23"/>
        <v>0</v>
      </c>
      <c r="F158" s="68">
        <f t="shared" si="20"/>
        <v>0</v>
      </c>
      <c r="G158" s="69"/>
      <c r="H158" s="54">
        <f>IF(Values_Entered,H157+1,"")</f>
        <v>140</v>
      </c>
      <c r="I158" s="66"/>
      <c r="J158" s="61"/>
      <c r="K158" s="62">
        <f t="shared" si="21"/>
        <v>0</v>
      </c>
      <c r="L158" s="62">
        <v>0</v>
      </c>
      <c r="M158" s="62"/>
      <c r="N158" s="62"/>
      <c r="O158" s="62">
        <f t="shared" si="24"/>
        <v>0</v>
      </c>
      <c r="P158" s="63">
        <f t="shared" si="22"/>
        <v>0</v>
      </c>
      <c r="Q158" s="71"/>
      <c r="R158" s="64"/>
      <c r="S158" s="65"/>
    </row>
    <row r="159" spans="2:19" ht="15" customHeight="1">
      <c r="B159" s="54">
        <f>IF(AND(F158&gt;0,E158&gt;1),IF(Values_Entered,B158+0,""),IF(Values_Entered,B158+1,""))</f>
        <v>141</v>
      </c>
      <c r="C159" s="66"/>
      <c r="D159" s="58"/>
      <c r="E159" s="67">
        <f t="shared" si="23"/>
        <v>0</v>
      </c>
      <c r="F159" s="68">
        <f t="shared" si="20"/>
        <v>0</v>
      </c>
      <c r="G159" s="69"/>
      <c r="H159" s="54">
        <f>IF(Values_Entered,H158+1,"")</f>
        <v>141</v>
      </c>
      <c r="I159" s="66"/>
      <c r="J159" s="61"/>
      <c r="K159" s="62">
        <f t="shared" si="21"/>
        <v>0</v>
      </c>
      <c r="L159" s="62">
        <v>0</v>
      </c>
      <c r="M159" s="62"/>
      <c r="N159" s="62"/>
      <c r="O159" s="62">
        <f t="shared" si="24"/>
        <v>0</v>
      </c>
      <c r="P159" s="63">
        <f t="shared" si="22"/>
        <v>0</v>
      </c>
      <c r="Q159" s="71"/>
      <c r="R159" s="64"/>
      <c r="S159" s="65"/>
    </row>
    <row r="160" spans="2:19" ht="15" customHeight="1">
      <c r="B160" s="54">
        <f>IF(AND(F159&gt;0,E159&gt;1),IF(Values_Entered,B159+0,""),IF(Values_Entered,B159+1,""))</f>
        <v>142</v>
      </c>
      <c r="C160" s="66"/>
      <c r="D160" s="58"/>
      <c r="E160" s="67">
        <f t="shared" si="23"/>
        <v>0</v>
      </c>
      <c r="F160" s="68">
        <f t="shared" si="20"/>
        <v>0</v>
      </c>
      <c r="G160" s="69"/>
      <c r="H160" s="54">
        <f>IF(Values_Entered,H159+1,"")</f>
        <v>142</v>
      </c>
      <c r="I160" s="66"/>
      <c r="J160" s="61"/>
      <c r="K160" s="62">
        <f t="shared" si="21"/>
        <v>0</v>
      </c>
      <c r="L160" s="62">
        <v>0</v>
      </c>
      <c r="M160" s="62"/>
      <c r="N160" s="62"/>
      <c r="O160" s="62">
        <f t="shared" si="24"/>
        <v>0</v>
      </c>
      <c r="P160" s="63">
        <f t="shared" si="22"/>
        <v>0</v>
      </c>
      <c r="Q160" s="71"/>
      <c r="R160" s="64"/>
      <c r="S160" s="65"/>
    </row>
    <row r="161" spans="2:19" ht="15" customHeight="1">
      <c r="B161" s="54">
        <f>IF(AND(F160&gt;0,E160&gt;1),IF(Values_Entered,B160+0,""),IF(Values_Entered,B160+1,""))</f>
        <v>143</v>
      </c>
      <c r="C161" s="66"/>
      <c r="D161" s="58"/>
      <c r="E161" s="67">
        <f t="shared" si="23"/>
        <v>0</v>
      </c>
      <c r="F161" s="68">
        <f t="shared" si="20"/>
        <v>0</v>
      </c>
      <c r="G161" s="69"/>
      <c r="H161" s="54">
        <f>IF(Values_Entered,H160+1,"")</f>
        <v>143</v>
      </c>
      <c r="I161" s="66"/>
      <c r="J161" s="61"/>
      <c r="K161" s="62">
        <f t="shared" si="21"/>
        <v>0</v>
      </c>
      <c r="L161" s="62">
        <v>0</v>
      </c>
      <c r="M161" s="62"/>
      <c r="N161" s="62"/>
      <c r="O161" s="62">
        <f t="shared" si="24"/>
        <v>0</v>
      </c>
      <c r="P161" s="63">
        <f t="shared" si="22"/>
        <v>0</v>
      </c>
      <c r="Q161" s="71"/>
      <c r="R161" s="64"/>
      <c r="S161" s="65"/>
    </row>
    <row r="162" spans="2:19" ht="15" customHeight="1">
      <c r="B162" s="54">
        <f>IF(AND(F161&gt;0,E161&gt;1),IF(Values_Entered,B161+0,""),IF(Values_Entered,B161+1,""))</f>
        <v>144</v>
      </c>
      <c r="C162" s="66"/>
      <c r="D162" s="58"/>
      <c r="E162" s="67">
        <f t="shared" si="23"/>
        <v>0</v>
      </c>
      <c r="F162" s="68">
        <f t="shared" si="20"/>
        <v>0</v>
      </c>
      <c r="G162" s="69"/>
      <c r="H162" s="54">
        <f>IF(Values_Entered,H161+1,"")</f>
        <v>144</v>
      </c>
      <c r="I162" s="66"/>
      <c r="J162" s="61"/>
      <c r="K162" s="62">
        <f t="shared" si="21"/>
        <v>0</v>
      </c>
      <c r="L162" s="62">
        <v>0</v>
      </c>
      <c r="M162" s="62"/>
      <c r="N162" s="62"/>
      <c r="O162" s="62">
        <f t="shared" si="24"/>
        <v>0</v>
      </c>
      <c r="P162" s="63">
        <f t="shared" si="22"/>
        <v>0</v>
      </c>
      <c r="Q162" s="71"/>
      <c r="R162" s="64"/>
      <c r="S162" s="65"/>
    </row>
    <row r="163" spans="2:19" ht="15" customHeight="1">
      <c r="B163" s="54">
        <f>IF(AND(F162&gt;0,E162&gt;1),IF(Values_Entered,B162+0,""),IF(Values_Entered,B162+1,""))</f>
        <v>145</v>
      </c>
      <c r="C163" s="66"/>
      <c r="D163" s="58"/>
      <c r="E163" s="67">
        <f t="shared" si="23"/>
        <v>0</v>
      </c>
      <c r="F163" s="68">
        <f t="shared" si="20"/>
        <v>0</v>
      </c>
      <c r="G163" s="69"/>
      <c r="H163" s="54">
        <f>IF(Values_Entered,H162+1,"")</f>
        <v>145</v>
      </c>
      <c r="I163" s="66"/>
      <c r="J163" s="61"/>
      <c r="K163" s="62">
        <f t="shared" si="21"/>
        <v>0</v>
      </c>
      <c r="L163" s="62">
        <v>0</v>
      </c>
      <c r="M163" s="62"/>
      <c r="N163" s="62"/>
      <c r="O163" s="62">
        <f t="shared" si="24"/>
        <v>0</v>
      </c>
      <c r="P163" s="63">
        <f t="shared" si="22"/>
        <v>0</v>
      </c>
      <c r="Q163" s="71"/>
      <c r="R163" s="64"/>
      <c r="S163" s="65"/>
    </row>
    <row r="164" spans="2:19" ht="15" customHeight="1">
      <c r="B164" s="54">
        <f>IF(AND(F163&gt;0,E163&gt;1),IF(Values_Entered,B163+0,""),IF(Values_Entered,B163+1,""))</f>
        <v>146</v>
      </c>
      <c r="C164" s="66"/>
      <c r="D164" s="58"/>
      <c r="E164" s="67">
        <f t="shared" si="23"/>
        <v>0</v>
      </c>
      <c r="F164" s="68">
        <f t="shared" si="20"/>
        <v>0</v>
      </c>
      <c r="G164" s="69"/>
      <c r="H164" s="54">
        <f>IF(Values_Entered,H163+1,"")</f>
        <v>146</v>
      </c>
      <c r="I164" s="66"/>
      <c r="J164" s="61"/>
      <c r="K164" s="62">
        <f t="shared" si="21"/>
        <v>0</v>
      </c>
      <c r="L164" s="62">
        <v>0</v>
      </c>
      <c r="M164" s="62"/>
      <c r="N164" s="62"/>
      <c r="O164" s="62">
        <f t="shared" si="24"/>
        <v>0</v>
      </c>
      <c r="P164" s="63">
        <f t="shared" si="22"/>
        <v>0</v>
      </c>
      <c r="Q164" s="71"/>
      <c r="R164" s="64"/>
      <c r="S164" s="65"/>
    </row>
    <row r="165" spans="2:19" ht="15" customHeight="1">
      <c r="B165" s="54">
        <f>IF(AND(F164&gt;0,E164&gt;1),IF(Values_Entered,B164+0,""),IF(Values_Entered,B164+1,""))</f>
        <v>147</v>
      </c>
      <c r="C165" s="66"/>
      <c r="D165" s="58"/>
      <c r="E165" s="67">
        <f t="shared" si="23"/>
        <v>0</v>
      </c>
      <c r="F165" s="68">
        <f t="shared" si="20"/>
        <v>0</v>
      </c>
      <c r="G165" s="69"/>
      <c r="H165" s="54">
        <f>IF(Values_Entered,H164+1,"")</f>
        <v>147</v>
      </c>
      <c r="I165" s="66"/>
      <c r="J165" s="61"/>
      <c r="K165" s="62">
        <f t="shared" si="21"/>
        <v>0</v>
      </c>
      <c r="L165" s="62">
        <v>0</v>
      </c>
      <c r="M165" s="62"/>
      <c r="N165" s="62"/>
      <c r="O165" s="62">
        <f t="shared" si="24"/>
        <v>0</v>
      </c>
      <c r="P165" s="63">
        <f t="shared" si="22"/>
        <v>0</v>
      </c>
      <c r="Q165" s="71"/>
      <c r="R165" s="64"/>
      <c r="S165" s="65"/>
    </row>
    <row r="166" spans="2:19" ht="15" customHeight="1">
      <c r="B166" s="54">
        <f>IF(AND(F165&gt;0,E165&gt;1),IF(Values_Entered,B165+0,""),IF(Values_Entered,B165+1,""))</f>
        <v>148</v>
      </c>
      <c r="C166" s="66"/>
      <c r="D166" s="58"/>
      <c r="E166" s="67">
        <f t="shared" si="23"/>
        <v>0</v>
      </c>
      <c r="F166" s="68">
        <f t="shared" si="20"/>
        <v>0</v>
      </c>
      <c r="G166" s="69"/>
      <c r="H166" s="54">
        <f>IF(Values_Entered,H165+1,"")</f>
        <v>148</v>
      </c>
      <c r="I166" s="66"/>
      <c r="J166" s="61"/>
      <c r="K166" s="62">
        <f t="shared" si="21"/>
        <v>0</v>
      </c>
      <c r="L166" s="62">
        <v>0</v>
      </c>
      <c r="M166" s="62"/>
      <c r="N166" s="62"/>
      <c r="O166" s="62">
        <f t="shared" si="24"/>
        <v>0</v>
      </c>
      <c r="P166" s="63">
        <f t="shared" si="22"/>
        <v>0</v>
      </c>
      <c r="Q166" s="71"/>
      <c r="R166" s="64"/>
      <c r="S166" s="65"/>
    </row>
    <row r="167" spans="2:19" ht="15" customHeight="1">
      <c r="B167" s="54">
        <f>IF(AND(F166&gt;0,E166&gt;1),IF(Values_Entered,B166+0,""),IF(Values_Entered,B166+1,""))</f>
        <v>149</v>
      </c>
      <c r="C167" s="66"/>
      <c r="D167" s="58"/>
      <c r="E167" s="67">
        <f t="shared" si="23"/>
        <v>0</v>
      </c>
      <c r="F167" s="68">
        <f t="shared" si="20"/>
        <v>0</v>
      </c>
      <c r="G167" s="69"/>
      <c r="H167" s="54">
        <f>IF(Values_Entered,H166+1,"")</f>
        <v>149</v>
      </c>
      <c r="I167" s="66"/>
      <c r="J167" s="61"/>
      <c r="K167" s="62">
        <f t="shared" si="21"/>
        <v>0</v>
      </c>
      <c r="L167" s="62">
        <v>0</v>
      </c>
      <c r="M167" s="62"/>
      <c r="N167" s="62"/>
      <c r="O167" s="62">
        <f t="shared" si="24"/>
        <v>0</v>
      </c>
      <c r="P167" s="63">
        <f t="shared" si="22"/>
        <v>0</v>
      </c>
      <c r="Q167" s="71"/>
      <c r="R167" s="64"/>
      <c r="S167" s="65"/>
    </row>
    <row r="168" spans="2:19" ht="15" customHeight="1">
      <c r="B168" s="54">
        <f>IF(AND(F167&gt;0,E167&gt;1),IF(Values_Entered,B167+0,""),IF(Values_Entered,B167+1,""))</f>
        <v>150</v>
      </c>
      <c r="C168" s="66"/>
      <c r="D168" s="58"/>
      <c r="E168" s="67">
        <f t="shared" si="23"/>
        <v>0</v>
      </c>
      <c r="F168" s="68">
        <f t="shared" si="20"/>
        <v>0</v>
      </c>
      <c r="G168" s="69"/>
      <c r="H168" s="54">
        <f>IF(Values_Entered,H167+1,"")</f>
        <v>150</v>
      </c>
      <c r="I168" s="66"/>
      <c r="J168" s="61"/>
      <c r="K168" s="62">
        <f t="shared" si="21"/>
        <v>0</v>
      </c>
      <c r="L168" s="62">
        <v>0</v>
      </c>
      <c r="M168" s="62"/>
      <c r="N168" s="62"/>
      <c r="O168" s="62">
        <f t="shared" si="24"/>
        <v>0</v>
      </c>
      <c r="P168" s="63">
        <f t="shared" si="22"/>
        <v>0</v>
      </c>
      <c r="Q168" s="71"/>
      <c r="R168" s="64"/>
      <c r="S168" s="65"/>
    </row>
    <row r="169" spans="2:19" ht="15" customHeight="1">
      <c r="B169" s="54">
        <f>IF(AND(F168&gt;0,E168&gt;1),IF(Values_Entered,B168+0,""),IF(Values_Entered,B168+1,""))</f>
        <v>151</v>
      </c>
      <c r="C169" s="66"/>
      <c r="D169" s="58"/>
      <c r="E169" s="67">
        <f t="shared" si="23"/>
        <v>0</v>
      </c>
      <c r="F169" s="68">
        <f t="shared" si="20"/>
        <v>0</v>
      </c>
      <c r="G169" s="69"/>
      <c r="H169" s="54">
        <f>IF(Values_Entered,H168+1,"")</f>
        <v>151</v>
      </c>
      <c r="I169" s="66"/>
      <c r="J169" s="61"/>
      <c r="K169" s="62">
        <f t="shared" si="21"/>
        <v>0</v>
      </c>
      <c r="L169" s="62">
        <v>0</v>
      </c>
      <c r="M169" s="62"/>
      <c r="N169" s="62"/>
      <c r="O169" s="62">
        <f t="shared" si="24"/>
        <v>0</v>
      </c>
      <c r="P169" s="63">
        <f t="shared" si="22"/>
        <v>0</v>
      </c>
      <c r="Q169" s="71"/>
      <c r="R169" s="64"/>
      <c r="S169" s="65"/>
    </row>
    <row r="170" spans="2:19" ht="15" customHeight="1">
      <c r="B170" s="54">
        <f>IF(AND(F169&gt;0,E169&gt;1),IF(Values_Entered,B169+0,""),IF(Values_Entered,B169+1,""))</f>
        <v>152</v>
      </c>
      <c r="C170" s="66"/>
      <c r="D170" s="58"/>
      <c r="E170" s="67">
        <f t="shared" si="23"/>
        <v>0</v>
      </c>
      <c r="F170" s="68">
        <f t="shared" si="20"/>
        <v>0</v>
      </c>
      <c r="G170" s="69"/>
      <c r="H170" s="54">
        <f>IF(Values_Entered,H169+1,"")</f>
        <v>152</v>
      </c>
      <c r="I170" s="66"/>
      <c r="J170" s="61"/>
      <c r="K170" s="62">
        <f t="shared" si="21"/>
        <v>0</v>
      </c>
      <c r="L170" s="62">
        <v>0</v>
      </c>
      <c r="M170" s="62"/>
      <c r="N170" s="62"/>
      <c r="O170" s="62">
        <f t="shared" si="24"/>
        <v>0</v>
      </c>
      <c r="P170" s="63">
        <f t="shared" si="22"/>
        <v>0</v>
      </c>
      <c r="Q170" s="71"/>
      <c r="R170" s="64"/>
      <c r="S170" s="65"/>
    </row>
    <row r="171" spans="2:19" ht="15" customHeight="1">
      <c r="B171" s="54">
        <f>IF(AND(F170&gt;0,E170&gt;1),IF(Values_Entered,B170+0,""),IF(Values_Entered,B170+1,""))</f>
        <v>153</v>
      </c>
      <c r="C171" s="66"/>
      <c r="D171" s="58"/>
      <c r="E171" s="67">
        <f t="shared" si="23"/>
        <v>0</v>
      </c>
      <c r="F171" s="68">
        <f t="shared" si="20"/>
        <v>0</v>
      </c>
      <c r="G171" s="69"/>
      <c r="H171" s="54">
        <f>IF(Values_Entered,H170+1,"")</f>
        <v>153</v>
      </c>
      <c r="I171" s="66"/>
      <c r="J171" s="61"/>
      <c r="K171" s="62">
        <f t="shared" si="21"/>
        <v>0</v>
      </c>
      <c r="L171" s="62">
        <v>0</v>
      </c>
      <c r="M171" s="62"/>
      <c r="N171" s="62"/>
      <c r="O171" s="62">
        <f t="shared" si="24"/>
        <v>0</v>
      </c>
      <c r="P171" s="63">
        <f t="shared" si="22"/>
        <v>0</v>
      </c>
      <c r="Q171" s="71"/>
      <c r="R171" s="64"/>
      <c r="S171" s="65"/>
    </row>
    <row r="172" spans="2:19" ht="15" customHeight="1">
      <c r="B172" s="54">
        <f>IF(AND(F171&gt;0,E171&gt;1),IF(Values_Entered,B171+0,""),IF(Values_Entered,B171+1,""))</f>
        <v>154</v>
      </c>
      <c r="C172" s="66"/>
      <c r="D172" s="58"/>
      <c r="E172" s="67">
        <f t="shared" si="23"/>
        <v>0</v>
      </c>
      <c r="F172" s="68">
        <f t="shared" si="20"/>
        <v>0</v>
      </c>
      <c r="G172" s="69"/>
      <c r="H172" s="54">
        <f>IF(Values_Entered,H171+1,"")</f>
        <v>154</v>
      </c>
      <c r="I172" s="66"/>
      <c r="J172" s="61"/>
      <c r="K172" s="62">
        <f t="shared" si="21"/>
        <v>0</v>
      </c>
      <c r="L172" s="62">
        <v>0</v>
      </c>
      <c r="M172" s="62"/>
      <c r="N172" s="62"/>
      <c r="O172" s="62">
        <f t="shared" si="24"/>
        <v>0</v>
      </c>
      <c r="P172" s="63">
        <f t="shared" si="22"/>
        <v>0</v>
      </c>
      <c r="Q172" s="71"/>
      <c r="R172" s="64"/>
      <c r="S172" s="65"/>
    </row>
    <row r="173" spans="2:19" ht="15" customHeight="1">
      <c r="B173" s="54">
        <f>IF(AND(F172&gt;0,E172&gt;1),IF(Values_Entered,B172+0,""),IF(Values_Entered,B172+1,""))</f>
        <v>155</v>
      </c>
      <c r="C173" s="66"/>
      <c r="D173" s="58"/>
      <c r="E173" s="67">
        <f t="shared" si="23"/>
        <v>0</v>
      </c>
      <c r="F173" s="68">
        <f t="shared" si="20"/>
        <v>0</v>
      </c>
      <c r="G173" s="69"/>
      <c r="H173" s="54">
        <f>IF(Values_Entered,H172+1,"")</f>
        <v>155</v>
      </c>
      <c r="I173" s="66"/>
      <c r="J173" s="61"/>
      <c r="K173" s="62">
        <f t="shared" si="21"/>
        <v>0</v>
      </c>
      <c r="L173" s="62">
        <v>0</v>
      </c>
      <c r="M173" s="62"/>
      <c r="N173" s="62"/>
      <c r="O173" s="62">
        <f t="shared" si="24"/>
        <v>0</v>
      </c>
      <c r="P173" s="63">
        <f t="shared" si="22"/>
        <v>0</v>
      </c>
      <c r="Q173" s="71"/>
      <c r="R173" s="64"/>
      <c r="S173" s="65"/>
    </row>
    <row r="174" spans="2:19" ht="15" customHeight="1">
      <c r="B174" s="54">
        <f>IF(AND(F173&gt;0,E173&gt;1),IF(Values_Entered,B173+0,""),IF(Values_Entered,B173+1,""))</f>
        <v>156</v>
      </c>
      <c r="C174" s="66"/>
      <c r="D174" s="58"/>
      <c r="E174" s="67">
        <f t="shared" si="23"/>
        <v>0</v>
      </c>
      <c r="F174" s="68">
        <f t="shared" si="20"/>
        <v>0</v>
      </c>
      <c r="G174" s="69"/>
      <c r="H174" s="54">
        <f>IF(Values_Entered,H173+1,"")</f>
        <v>156</v>
      </c>
      <c r="I174" s="66"/>
      <c r="J174" s="61"/>
      <c r="K174" s="62">
        <f t="shared" si="21"/>
        <v>0</v>
      </c>
      <c r="L174" s="62">
        <v>0</v>
      </c>
      <c r="M174" s="62"/>
      <c r="N174" s="62"/>
      <c r="O174" s="62">
        <f t="shared" si="24"/>
        <v>0</v>
      </c>
      <c r="P174" s="63">
        <f t="shared" si="22"/>
        <v>0</v>
      </c>
      <c r="Q174" s="71"/>
      <c r="R174" s="64"/>
      <c r="S174" s="65"/>
    </row>
    <row r="175" spans="2:19" ht="15" customHeight="1">
      <c r="B175" s="54">
        <f>IF(AND(F174&gt;0,E174&gt;1),IF(Values_Entered,B174+0,""),IF(Values_Entered,B174+1,""))</f>
        <v>157</v>
      </c>
      <c r="C175" s="66"/>
      <c r="D175" s="58"/>
      <c r="E175" s="67">
        <f t="shared" si="23"/>
        <v>0</v>
      </c>
      <c r="F175" s="68">
        <f t="shared" si="20"/>
        <v>0</v>
      </c>
      <c r="G175" s="69"/>
      <c r="H175" s="54">
        <f>IF(Values_Entered,H174+1,"")</f>
        <v>157</v>
      </c>
      <c r="I175" s="66"/>
      <c r="J175" s="61"/>
      <c r="K175" s="62">
        <f t="shared" si="21"/>
        <v>0</v>
      </c>
      <c r="L175" s="62">
        <v>0</v>
      </c>
      <c r="M175" s="62"/>
      <c r="N175" s="62"/>
      <c r="O175" s="62">
        <f t="shared" si="24"/>
        <v>0</v>
      </c>
      <c r="P175" s="63">
        <f t="shared" si="22"/>
        <v>0</v>
      </c>
      <c r="Q175" s="71"/>
      <c r="R175" s="64"/>
      <c r="S175" s="65"/>
    </row>
    <row r="176" spans="2:19" ht="15" customHeight="1">
      <c r="B176" s="54">
        <f>IF(AND(F175&gt;0,E175&gt;1),IF(Values_Entered,B175+0,""),IF(Values_Entered,B175+1,""))</f>
        <v>158</v>
      </c>
      <c r="C176" s="66"/>
      <c r="D176" s="58"/>
      <c r="E176" s="67">
        <f t="shared" si="23"/>
        <v>0</v>
      </c>
      <c r="F176" s="68">
        <f t="shared" si="20"/>
        <v>0</v>
      </c>
      <c r="G176" s="69"/>
      <c r="H176" s="54">
        <f>IF(Values_Entered,H175+1,"")</f>
        <v>158</v>
      </c>
      <c r="I176" s="66"/>
      <c r="J176" s="61"/>
      <c r="K176" s="62">
        <f t="shared" si="21"/>
        <v>0</v>
      </c>
      <c r="L176" s="62">
        <v>0</v>
      </c>
      <c r="M176" s="62"/>
      <c r="N176" s="62"/>
      <c r="O176" s="62">
        <f t="shared" si="24"/>
        <v>0</v>
      </c>
      <c r="P176" s="63">
        <f t="shared" si="22"/>
        <v>0</v>
      </c>
      <c r="Q176" s="71"/>
      <c r="R176" s="64"/>
      <c r="S176" s="65"/>
    </row>
    <row r="177" spans="2:19" ht="15" customHeight="1">
      <c r="B177" s="54">
        <f>IF(AND(F176&gt;0,E176&gt;1),IF(Values_Entered,B176+0,""),IF(Values_Entered,B176+1,""))</f>
        <v>159</v>
      </c>
      <c r="C177" s="66"/>
      <c r="D177" s="58"/>
      <c r="E177" s="67">
        <f t="shared" si="23"/>
        <v>0</v>
      </c>
      <c r="F177" s="68">
        <f t="shared" si="20"/>
        <v>0</v>
      </c>
      <c r="G177" s="69"/>
      <c r="H177" s="54">
        <f>IF(Values_Entered,H176+1,"")</f>
        <v>159</v>
      </c>
      <c r="I177" s="66"/>
      <c r="J177" s="61"/>
      <c r="K177" s="62">
        <f t="shared" si="21"/>
        <v>0</v>
      </c>
      <c r="L177" s="62">
        <v>0</v>
      </c>
      <c r="M177" s="62"/>
      <c r="N177" s="62"/>
      <c r="O177" s="62">
        <f t="shared" si="24"/>
        <v>0</v>
      </c>
      <c r="P177" s="63">
        <f t="shared" si="22"/>
        <v>0</v>
      </c>
      <c r="Q177" s="71"/>
      <c r="R177" s="64"/>
      <c r="S177" s="65"/>
    </row>
    <row r="178" spans="2:19" ht="15" customHeight="1">
      <c r="B178" s="54">
        <f>IF(AND(F177&gt;0,E177&gt;1),IF(Values_Entered,B177+0,""),IF(Values_Entered,B177+1,""))</f>
        <v>160</v>
      </c>
      <c r="C178" s="66"/>
      <c r="D178" s="58"/>
      <c r="E178" s="67">
        <f t="shared" si="23"/>
        <v>0</v>
      </c>
      <c r="F178" s="68">
        <f t="shared" si="20"/>
        <v>0</v>
      </c>
      <c r="G178" s="69"/>
      <c r="H178" s="54">
        <f>IF(Values_Entered,H177+1,"")</f>
        <v>160</v>
      </c>
      <c r="I178" s="66"/>
      <c r="J178" s="61"/>
      <c r="K178" s="62">
        <f t="shared" si="21"/>
        <v>0</v>
      </c>
      <c r="L178" s="62">
        <v>0</v>
      </c>
      <c r="M178" s="62"/>
      <c r="N178" s="62"/>
      <c r="O178" s="62">
        <f t="shared" si="24"/>
        <v>0</v>
      </c>
      <c r="P178" s="63">
        <f t="shared" si="22"/>
        <v>0</v>
      </c>
      <c r="Q178" s="71"/>
      <c r="R178" s="64"/>
      <c r="S178" s="65"/>
    </row>
    <row r="179" spans="2:19" ht="15" customHeight="1">
      <c r="B179" s="54">
        <f>IF(AND(F178&gt;0,E178&gt;1),IF(Values_Entered,B178+0,""),IF(Values_Entered,B178+1,""))</f>
        <v>161</v>
      </c>
      <c r="C179" s="66"/>
      <c r="D179" s="58"/>
      <c r="E179" s="67">
        <f t="shared" si="23"/>
        <v>0</v>
      </c>
      <c r="F179" s="68">
        <f t="shared" si="20"/>
        <v>0</v>
      </c>
      <c r="G179" s="69"/>
      <c r="H179" s="54">
        <f>IF(Values_Entered,H178+1,"")</f>
        <v>161</v>
      </c>
      <c r="I179" s="66"/>
      <c r="J179" s="61"/>
      <c r="K179" s="62">
        <f t="shared" si="21"/>
        <v>0</v>
      </c>
      <c r="L179" s="62">
        <v>0</v>
      </c>
      <c r="M179" s="62"/>
      <c r="N179" s="62"/>
      <c r="O179" s="62">
        <f t="shared" si="24"/>
        <v>0</v>
      </c>
      <c r="P179" s="63">
        <f t="shared" si="22"/>
        <v>0</v>
      </c>
      <c r="Q179" s="71"/>
      <c r="R179" s="64"/>
      <c r="S179" s="65"/>
    </row>
    <row r="180" spans="2:19" ht="15" customHeight="1">
      <c r="B180" s="54">
        <f>IF(AND(F179&gt;0,E179&gt;1),IF(Values_Entered,B179+0,""),IF(Values_Entered,B179+1,""))</f>
        <v>162</v>
      </c>
      <c r="C180" s="66"/>
      <c r="D180" s="58"/>
      <c r="E180" s="67">
        <f t="shared" si="23"/>
        <v>0</v>
      </c>
      <c r="F180" s="68">
        <f t="shared" si="20"/>
        <v>0</v>
      </c>
      <c r="G180" s="69"/>
      <c r="H180" s="54">
        <f>IF(Values_Entered,H179+1,"")</f>
        <v>162</v>
      </c>
      <c r="I180" s="66"/>
      <c r="J180" s="61"/>
      <c r="K180" s="62">
        <f t="shared" si="21"/>
        <v>0</v>
      </c>
      <c r="L180" s="62">
        <v>0</v>
      </c>
      <c r="M180" s="62"/>
      <c r="N180" s="62"/>
      <c r="O180" s="62">
        <f t="shared" si="24"/>
        <v>0</v>
      </c>
      <c r="P180" s="63">
        <f t="shared" si="22"/>
        <v>0</v>
      </c>
      <c r="Q180" s="71"/>
      <c r="R180" s="64"/>
      <c r="S180" s="65"/>
    </row>
    <row r="181" spans="2:19" ht="15" customHeight="1">
      <c r="B181" s="54">
        <f>IF(AND(F180&gt;0,E180&gt;1),IF(Values_Entered,B180+0,""),IF(Values_Entered,B180+1,""))</f>
        <v>163</v>
      </c>
      <c r="C181" s="66"/>
      <c r="D181" s="58"/>
      <c r="E181" s="67">
        <f t="shared" si="25" ref="E181:E214">+IF($D$11&gt;C181,"OK",0)</f>
        <v>0</v>
      </c>
      <c r="F181" s="68">
        <f t="shared" si="20"/>
        <v>0</v>
      </c>
      <c r="G181" s="69"/>
      <c r="H181" s="54">
        <f>IF(Values_Entered,H180+1,"")</f>
        <v>163</v>
      </c>
      <c r="I181" s="66"/>
      <c r="J181" s="61"/>
      <c r="K181" s="62">
        <f t="shared" si="21"/>
        <v>0</v>
      </c>
      <c r="L181" s="62">
        <v>0</v>
      </c>
      <c r="M181" s="62"/>
      <c r="N181" s="62"/>
      <c r="O181" s="62">
        <f t="shared" si="24"/>
        <v>0</v>
      </c>
      <c r="P181" s="63">
        <f t="shared" si="22"/>
        <v>0</v>
      </c>
      <c r="Q181" s="71"/>
      <c r="R181" s="64"/>
      <c r="S181" s="65"/>
    </row>
    <row r="182" spans="2:19" ht="15" customHeight="1">
      <c r="B182" s="54">
        <f>IF(AND(F181&gt;0,E181&gt;1),IF(Values_Entered,B181+0,""),IF(Values_Entered,B181+1,""))</f>
        <v>164</v>
      </c>
      <c r="C182" s="66"/>
      <c r="D182" s="58"/>
      <c r="E182" s="67">
        <f t="shared" si="25"/>
        <v>0</v>
      </c>
      <c r="F182" s="68">
        <f t="shared" si="20"/>
        <v>0</v>
      </c>
      <c r="G182" s="69"/>
      <c r="H182" s="54">
        <f>IF(Values_Entered,H181+1,"")</f>
        <v>164</v>
      </c>
      <c r="I182" s="66"/>
      <c r="J182" s="61"/>
      <c r="K182" s="62">
        <f t="shared" si="21"/>
        <v>0</v>
      </c>
      <c r="L182" s="62">
        <v>0</v>
      </c>
      <c r="M182" s="62"/>
      <c r="N182" s="62"/>
      <c r="O182" s="62">
        <f t="shared" si="24"/>
        <v>0</v>
      </c>
      <c r="P182" s="63">
        <f t="shared" si="22"/>
        <v>0</v>
      </c>
      <c r="Q182" s="71"/>
      <c r="R182" s="64"/>
      <c r="S182" s="65"/>
    </row>
    <row r="183" spans="2:19" ht="15" customHeight="1">
      <c r="B183" s="54">
        <f>IF(AND(F182&gt;0,E182&gt;1),IF(Values_Entered,B182+0,""),IF(Values_Entered,B182+1,""))</f>
        <v>165</v>
      </c>
      <c r="C183" s="66"/>
      <c r="D183" s="58"/>
      <c r="E183" s="67">
        <f t="shared" si="25"/>
        <v>0</v>
      </c>
      <c r="F183" s="68">
        <f t="shared" si="20"/>
        <v>0</v>
      </c>
      <c r="G183" s="69"/>
      <c r="H183" s="54">
        <f>IF(Values_Entered,H182+1,"")</f>
        <v>165</v>
      </c>
      <c r="I183" s="66"/>
      <c r="J183" s="61"/>
      <c r="K183" s="62">
        <f t="shared" si="21"/>
        <v>0</v>
      </c>
      <c r="L183" s="62">
        <v>0</v>
      </c>
      <c r="M183" s="62"/>
      <c r="N183" s="62"/>
      <c r="O183" s="62">
        <f t="shared" si="24"/>
        <v>0</v>
      </c>
      <c r="P183" s="63">
        <f t="shared" si="22"/>
        <v>0</v>
      </c>
      <c r="Q183" s="71"/>
      <c r="R183" s="64"/>
      <c r="S183" s="65"/>
    </row>
    <row r="184" spans="2:19" ht="15" customHeight="1">
      <c r="B184" s="54">
        <f>IF(AND(F183&gt;0,E183&gt;1),IF(Values_Entered,B183+0,""),IF(Values_Entered,B183+1,""))</f>
        <v>166</v>
      </c>
      <c r="C184" s="66"/>
      <c r="D184" s="58"/>
      <c r="E184" s="67">
        <f t="shared" si="25"/>
        <v>0</v>
      </c>
      <c r="F184" s="68">
        <f t="shared" si="20"/>
        <v>0</v>
      </c>
      <c r="G184" s="69"/>
      <c r="H184" s="54">
        <f>IF(Values_Entered,H183+1,"")</f>
        <v>166</v>
      </c>
      <c r="I184" s="66"/>
      <c r="J184" s="61"/>
      <c r="K184" s="62">
        <f t="shared" si="21"/>
        <v>0</v>
      </c>
      <c r="L184" s="62">
        <v>0</v>
      </c>
      <c r="M184" s="62"/>
      <c r="N184" s="62"/>
      <c r="O184" s="62">
        <f t="shared" si="24"/>
        <v>0</v>
      </c>
      <c r="P184" s="63">
        <f t="shared" si="22"/>
        <v>0</v>
      </c>
      <c r="Q184" s="71"/>
      <c r="R184" s="64"/>
      <c r="S184" s="65"/>
    </row>
    <row r="185" spans="2:19" ht="15" customHeight="1">
      <c r="B185" s="54">
        <f>IF(AND(F184&gt;0,E184&gt;1),IF(Values_Entered,B184+0,""),IF(Values_Entered,B184+1,""))</f>
        <v>167</v>
      </c>
      <c r="C185" s="66"/>
      <c r="D185" s="58"/>
      <c r="E185" s="67">
        <f t="shared" si="25"/>
        <v>0</v>
      </c>
      <c r="F185" s="68">
        <f t="shared" si="20"/>
        <v>0</v>
      </c>
      <c r="G185" s="69"/>
      <c r="H185" s="54">
        <f>IF(Values_Entered,H184+1,"")</f>
        <v>167</v>
      </c>
      <c r="I185" s="66"/>
      <c r="J185" s="61"/>
      <c r="K185" s="62">
        <f t="shared" si="21"/>
        <v>0</v>
      </c>
      <c r="L185" s="62">
        <v>0</v>
      </c>
      <c r="M185" s="62"/>
      <c r="N185" s="62"/>
      <c r="O185" s="62">
        <f t="shared" si="24"/>
        <v>0</v>
      </c>
      <c r="P185" s="63">
        <f t="shared" si="22"/>
        <v>0</v>
      </c>
      <c r="Q185" s="71"/>
      <c r="R185" s="64"/>
      <c r="S185" s="65"/>
    </row>
    <row r="186" spans="2:19" ht="15" customHeight="1">
      <c r="B186" s="54">
        <f>IF(AND(F185&gt;0,E185&gt;1),IF(Values_Entered,B185+0,""),IF(Values_Entered,B185+1,""))</f>
        <v>168</v>
      </c>
      <c r="C186" s="66"/>
      <c r="D186" s="58"/>
      <c r="E186" s="67">
        <f t="shared" si="25"/>
        <v>0</v>
      </c>
      <c r="F186" s="68">
        <f t="shared" si="20"/>
        <v>0</v>
      </c>
      <c r="G186" s="69"/>
      <c r="H186" s="54">
        <f>IF(Values_Entered,H185+1,"")</f>
        <v>168</v>
      </c>
      <c r="I186" s="66"/>
      <c r="J186" s="61"/>
      <c r="K186" s="62">
        <f t="shared" si="21"/>
        <v>0</v>
      </c>
      <c r="L186" s="62">
        <v>0</v>
      </c>
      <c r="M186" s="62"/>
      <c r="N186" s="62"/>
      <c r="O186" s="62">
        <f t="shared" si="24"/>
        <v>0</v>
      </c>
      <c r="P186" s="63">
        <f t="shared" si="22"/>
        <v>0</v>
      </c>
      <c r="Q186" s="71"/>
      <c r="R186" s="64"/>
      <c r="S186" s="65"/>
    </row>
    <row r="187" spans="2:19" ht="15" customHeight="1">
      <c r="B187" s="54">
        <f>IF(AND(F186&gt;0,E186&gt;1),IF(Values_Entered,B186+0,""),IF(Values_Entered,B186+1,""))</f>
        <v>169</v>
      </c>
      <c r="C187" s="66"/>
      <c r="D187" s="58"/>
      <c r="E187" s="67">
        <f t="shared" si="25"/>
        <v>0</v>
      </c>
      <c r="F187" s="68">
        <f t="shared" si="20"/>
        <v>0</v>
      </c>
      <c r="G187" s="69"/>
      <c r="H187" s="54">
        <f>IF(Values_Entered,H186+1,"")</f>
        <v>169</v>
      </c>
      <c r="I187" s="66"/>
      <c r="J187" s="61"/>
      <c r="K187" s="62">
        <f t="shared" si="21"/>
        <v>0</v>
      </c>
      <c r="L187" s="62">
        <v>0</v>
      </c>
      <c r="M187" s="62"/>
      <c r="N187" s="62"/>
      <c r="O187" s="62">
        <f t="shared" si="24"/>
        <v>0</v>
      </c>
      <c r="P187" s="63">
        <f t="shared" si="22"/>
        <v>0</v>
      </c>
      <c r="Q187" s="71"/>
      <c r="R187" s="64"/>
      <c r="S187" s="65"/>
    </row>
    <row r="188" spans="2:19" ht="15" customHeight="1">
      <c r="B188" s="54">
        <f>IF(AND(F187&gt;0,E187&gt;1),IF(Values_Entered,B187+0,""),IF(Values_Entered,B187+1,""))</f>
        <v>170</v>
      </c>
      <c r="C188" s="66"/>
      <c r="D188" s="58"/>
      <c r="E188" s="67">
        <f t="shared" si="25"/>
        <v>0</v>
      </c>
      <c r="F188" s="68">
        <f t="shared" si="20"/>
        <v>0</v>
      </c>
      <c r="G188" s="69"/>
      <c r="H188" s="54">
        <f>IF(Values_Entered,H187+1,"")</f>
        <v>170</v>
      </c>
      <c r="I188" s="66"/>
      <c r="J188" s="61"/>
      <c r="K188" s="62">
        <f t="shared" si="21"/>
        <v>0</v>
      </c>
      <c r="L188" s="62">
        <v>0</v>
      </c>
      <c r="M188" s="62"/>
      <c r="N188" s="62"/>
      <c r="O188" s="62">
        <f t="shared" si="24"/>
        <v>0</v>
      </c>
      <c r="P188" s="63">
        <f t="shared" si="22"/>
        <v>0</v>
      </c>
      <c r="Q188" s="71"/>
      <c r="R188" s="64"/>
      <c r="S188" s="65"/>
    </row>
    <row r="189" spans="2:19" ht="15" customHeight="1">
      <c r="B189" s="54">
        <f>IF(AND(F188&gt;0,E188&gt;1),IF(Values_Entered,B188+0,""),IF(Values_Entered,B188+1,""))</f>
        <v>171</v>
      </c>
      <c r="C189" s="66"/>
      <c r="D189" s="58"/>
      <c r="E189" s="67">
        <f t="shared" si="25"/>
        <v>0</v>
      </c>
      <c r="F189" s="68">
        <f t="shared" si="20"/>
        <v>0</v>
      </c>
      <c r="G189" s="69"/>
      <c r="H189" s="54">
        <f>IF(Values_Entered,H188+1,"")</f>
        <v>171</v>
      </c>
      <c r="I189" s="66"/>
      <c r="J189" s="61"/>
      <c r="K189" s="62">
        <f t="shared" si="21"/>
        <v>0</v>
      </c>
      <c r="L189" s="62">
        <v>0</v>
      </c>
      <c r="M189" s="62"/>
      <c r="N189" s="62"/>
      <c r="O189" s="62">
        <f t="shared" si="24"/>
        <v>0</v>
      </c>
      <c r="P189" s="63">
        <f t="shared" si="22"/>
        <v>0</v>
      </c>
      <c r="Q189" s="71"/>
      <c r="R189" s="64"/>
      <c r="S189" s="65"/>
    </row>
    <row r="190" spans="2:19" ht="15" customHeight="1">
      <c r="B190" s="54">
        <f>IF(AND(F189&gt;0,E189&gt;1),IF(Values_Entered,B189+0,""),IF(Values_Entered,B189+1,""))</f>
        <v>172</v>
      </c>
      <c r="C190" s="66"/>
      <c r="D190" s="58"/>
      <c r="E190" s="67">
        <f t="shared" si="25"/>
        <v>0</v>
      </c>
      <c r="F190" s="68">
        <f t="shared" si="20"/>
        <v>0</v>
      </c>
      <c r="G190" s="69"/>
      <c r="H190" s="54">
        <f>IF(Values_Entered,H189+1,"")</f>
        <v>172</v>
      </c>
      <c r="I190" s="66"/>
      <c r="J190" s="61"/>
      <c r="K190" s="62">
        <f t="shared" si="21"/>
        <v>0</v>
      </c>
      <c r="L190" s="62">
        <v>0</v>
      </c>
      <c r="M190" s="62"/>
      <c r="N190" s="62"/>
      <c r="O190" s="62">
        <f t="shared" si="24"/>
        <v>0</v>
      </c>
      <c r="P190" s="63">
        <f t="shared" si="22"/>
        <v>0</v>
      </c>
      <c r="Q190" s="71"/>
      <c r="R190" s="64"/>
      <c r="S190" s="65"/>
    </row>
    <row r="191" spans="2:19" ht="15" customHeight="1">
      <c r="B191" s="54">
        <f>IF(AND(F190&gt;0,E190&gt;1),IF(Values_Entered,B190+0,""),IF(Values_Entered,B190+1,""))</f>
        <v>173</v>
      </c>
      <c r="C191" s="66"/>
      <c r="D191" s="58"/>
      <c r="E191" s="67">
        <f t="shared" si="25"/>
        <v>0</v>
      </c>
      <c r="F191" s="68">
        <f t="shared" si="20"/>
        <v>0</v>
      </c>
      <c r="G191" s="69"/>
      <c r="H191" s="54">
        <f>IF(Values_Entered,H190+1,"")</f>
        <v>173</v>
      </c>
      <c r="I191" s="66"/>
      <c r="J191" s="61"/>
      <c r="K191" s="62">
        <f t="shared" si="21"/>
        <v>0</v>
      </c>
      <c r="L191" s="62">
        <v>0</v>
      </c>
      <c r="M191" s="62"/>
      <c r="N191" s="62"/>
      <c r="O191" s="62">
        <f t="shared" si="24"/>
        <v>0</v>
      </c>
      <c r="P191" s="63">
        <f t="shared" si="22"/>
        <v>0</v>
      </c>
      <c r="Q191" s="71"/>
      <c r="R191" s="64"/>
      <c r="S191" s="65"/>
    </row>
    <row r="192" spans="2:19" ht="15" customHeight="1">
      <c r="B192" s="54">
        <f>IF(AND(F191&gt;0,E191&gt;1),IF(Values_Entered,B191+0,""),IF(Values_Entered,B191+1,""))</f>
        <v>174</v>
      </c>
      <c r="C192" s="66"/>
      <c r="D192" s="58"/>
      <c r="E192" s="67">
        <f t="shared" si="25"/>
        <v>0</v>
      </c>
      <c r="F192" s="68">
        <f t="shared" si="20"/>
        <v>0</v>
      </c>
      <c r="G192" s="69"/>
      <c r="H192" s="54">
        <f>IF(Values_Entered,H191+1,"")</f>
        <v>174</v>
      </c>
      <c r="I192" s="66"/>
      <c r="J192" s="61"/>
      <c r="K192" s="62">
        <f t="shared" si="21"/>
        <v>0</v>
      </c>
      <c r="L192" s="62">
        <v>0</v>
      </c>
      <c r="M192" s="62"/>
      <c r="N192" s="62"/>
      <c r="O192" s="62">
        <f t="shared" si="24"/>
        <v>0</v>
      </c>
      <c r="P192" s="63">
        <f t="shared" si="22"/>
        <v>0</v>
      </c>
      <c r="Q192" s="71"/>
      <c r="R192" s="64"/>
      <c r="S192" s="65"/>
    </row>
    <row r="193" spans="2:19" ht="15" customHeight="1">
      <c r="B193" s="54">
        <f>IF(AND(F192&gt;0,E192&gt;1),IF(Values_Entered,B192+0,""),IF(Values_Entered,B192+1,""))</f>
        <v>175</v>
      </c>
      <c r="C193" s="66"/>
      <c r="D193" s="58"/>
      <c r="E193" s="67">
        <f t="shared" si="25"/>
        <v>0</v>
      </c>
      <c r="F193" s="68">
        <f t="shared" si="20"/>
        <v>0</v>
      </c>
      <c r="G193" s="69"/>
      <c r="H193" s="54">
        <f>IF(Values_Entered,H192+1,"")</f>
        <v>175</v>
      </c>
      <c r="I193" s="66"/>
      <c r="J193" s="61"/>
      <c r="K193" s="62">
        <f t="shared" si="21"/>
        <v>0</v>
      </c>
      <c r="L193" s="62">
        <v>0</v>
      </c>
      <c r="M193" s="62"/>
      <c r="N193" s="62"/>
      <c r="O193" s="62">
        <f t="shared" si="24"/>
        <v>0</v>
      </c>
      <c r="P193" s="63">
        <f t="shared" si="22"/>
        <v>0</v>
      </c>
      <c r="Q193" s="71"/>
      <c r="R193" s="64"/>
      <c r="S193" s="65"/>
    </row>
    <row r="194" spans="2:19" ht="15" customHeight="1">
      <c r="B194" s="54">
        <f>IF(AND(F193&gt;0,E193&gt;1),IF(Values_Entered,B193+0,""),IF(Values_Entered,B193+1,""))</f>
        <v>176</v>
      </c>
      <c r="C194" s="66"/>
      <c r="D194" s="58"/>
      <c r="E194" s="67">
        <f t="shared" si="25"/>
        <v>0</v>
      </c>
      <c r="F194" s="68">
        <f t="shared" si="20"/>
        <v>0</v>
      </c>
      <c r="G194" s="69"/>
      <c r="H194" s="54">
        <f>IF(Values_Entered,H193+1,"")</f>
        <v>176</v>
      </c>
      <c r="I194" s="66"/>
      <c r="J194" s="61"/>
      <c r="K194" s="62">
        <f t="shared" si="21"/>
        <v>0</v>
      </c>
      <c r="L194" s="62">
        <v>0</v>
      </c>
      <c r="M194" s="62"/>
      <c r="N194" s="62"/>
      <c r="O194" s="62">
        <f t="shared" si="24"/>
        <v>0</v>
      </c>
      <c r="P194" s="63">
        <f t="shared" si="22"/>
        <v>0</v>
      </c>
      <c r="Q194" s="71"/>
      <c r="R194" s="64"/>
      <c r="S194" s="65"/>
    </row>
    <row r="195" spans="2:19" ht="15" customHeight="1">
      <c r="B195" s="54">
        <f>IF(AND(F194&gt;0,E194&gt;1),IF(Values_Entered,B194+0,""),IF(Values_Entered,B194+1,""))</f>
        <v>177</v>
      </c>
      <c r="C195" s="66"/>
      <c r="D195" s="58"/>
      <c r="E195" s="67">
        <f t="shared" si="25"/>
        <v>0</v>
      </c>
      <c r="F195" s="68">
        <f t="shared" si="20"/>
        <v>0</v>
      </c>
      <c r="G195" s="69"/>
      <c r="H195" s="54">
        <f>IF(Values_Entered,H194+1,"")</f>
        <v>177</v>
      </c>
      <c r="I195" s="66"/>
      <c r="J195" s="61"/>
      <c r="K195" s="62">
        <f t="shared" si="21"/>
        <v>0</v>
      </c>
      <c r="L195" s="62">
        <v>0</v>
      </c>
      <c r="M195" s="62"/>
      <c r="N195" s="62"/>
      <c r="O195" s="62">
        <f t="shared" si="24"/>
        <v>0</v>
      </c>
      <c r="P195" s="63">
        <f t="shared" si="22"/>
        <v>0</v>
      </c>
      <c r="Q195" s="71"/>
      <c r="R195" s="64"/>
      <c r="S195" s="65"/>
    </row>
    <row r="196" spans="2:19" ht="15" customHeight="1">
      <c r="B196" s="54">
        <f>IF(AND(F195&gt;0,E195&gt;1),IF(Values_Entered,B195+0,""),IF(Values_Entered,B195+1,""))</f>
        <v>178</v>
      </c>
      <c r="C196" s="66"/>
      <c r="D196" s="58"/>
      <c r="E196" s="67">
        <f t="shared" si="25"/>
        <v>0</v>
      </c>
      <c r="F196" s="68">
        <f t="shared" si="20"/>
        <v>0</v>
      </c>
      <c r="G196" s="69"/>
      <c r="H196" s="54">
        <f>IF(Values_Entered,H195+1,"")</f>
        <v>178</v>
      </c>
      <c r="I196" s="66"/>
      <c r="J196" s="61"/>
      <c r="K196" s="62">
        <f t="shared" si="21"/>
        <v>0</v>
      </c>
      <c r="L196" s="62">
        <v>0</v>
      </c>
      <c r="M196" s="62"/>
      <c r="N196" s="62"/>
      <c r="O196" s="62">
        <f t="shared" si="24"/>
        <v>0</v>
      </c>
      <c r="P196" s="63">
        <f t="shared" si="22"/>
        <v>0</v>
      </c>
      <c r="Q196" s="71"/>
      <c r="R196" s="64"/>
      <c r="S196" s="65"/>
    </row>
    <row r="197" spans="2:19" ht="15" customHeight="1">
      <c r="B197" s="54">
        <f>IF(AND(F196&gt;0,E196&gt;1),IF(Values_Entered,B196+0,""),IF(Values_Entered,B196+1,""))</f>
        <v>179</v>
      </c>
      <c r="C197" s="66"/>
      <c r="D197" s="58"/>
      <c r="E197" s="67">
        <f t="shared" si="25"/>
        <v>0</v>
      </c>
      <c r="F197" s="68">
        <f t="shared" si="20"/>
        <v>0</v>
      </c>
      <c r="G197" s="69"/>
      <c r="H197" s="54">
        <f>IF(Values_Entered,H196+1,"")</f>
        <v>179</v>
      </c>
      <c r="I197" s="66"/>
      <c r="J197" s="61"/>
      <c r="K197" s="62">
        <f t="shared" si="21"/>
        <v>0</v>
      </c>
      <c r="L197" s="62">
        <v>0</v>
      </c>
      <c r="M197" s="62"/>
      <c r="N197" s="62"/>
      <c r="O197" s="62">
        <f t="shared" si="24"/>
        <v>0</v>
      </c>
      <c r="P197" s="63">
        <f t="shared" si="22"/>
        <v>0</v>
      </c>
      <c r="Q197" s="71"/>
      <c r="R197" s="64"/>
      <c r="S197" s="65"/>
    </row>
    <row r="198" spans="2:19" ht="15" customHeight="1">
      <c r="B198" s="54">
        <f>IF(AND(F197&gt;0,E197&gt;1),IF(Values_Entered,B197+0,""),IF(Values_Entered,B197+1,""))</f>
        <v>180</v>
      </c>
      <c r="C198" s="66"/>
      <c r="D198" s="58"/>
      <c r="E198" s="67">
        <f t="shared" si="25"/>
        <v>0</v>
      </c>
      <c r="F198" s="68">
        <f t="shared" si="20"/>
        <v>0</v>
      </c>
      <c r="G198" s="69"/>
      <c r="H198" s="54">
        <f>IF(Values_Entered,H197+1,"")</f>
        <v>180</v>
      </c>
      <c r="I198" s="66"/>
      <c r="J198" s="61"/>
      <c r="K198" s="62">
        <f t="shared" si="21"/>
        <v>0</v>
      </c>
      <c r="L198" s="62">
        <v>0</v>
      </c>
      <c r="M198" s="62"/>
      <c r="N198" s="62"/>
      <c r="O198" s="62">
        <f t="shared" si="24"/>
        <v>0</v>
      </c>
      <c r="P198" s="63">
        <f t="shared" si="22"/>
        <v>0</v>
      </c>
      <c r="Q198" s="71"/>
      <c r="R198" s="64"/>
      <c r="S198" s="65"/>
    </row>
    <row r="199" spans="2:19" ht="15" customHeight="1">
      <c r="B199" s="54">
        <f>IF(AND(F198&gt;0,E198&gt;1),IF(Values_Entered,B198+0,""),IF(Values_Entered,B198+1,""))</f>
        <v>181</v>
      </c>
      <c r="C199" s="66"/>
      <c r="D199" s="58"/>
      <c r="E199" s="67">
        <f t="shared" si="25"/>
        <v>0</v>
      </c>
      <c r="F199" s="68">
        <f t="shared" si="20"/>
        <v>0</v>
      </c>
      <c r="G199" s="69"/>
      <c r="H199" s="54">
        <f>IF(Values_Entered,H198+1,"")</f>
        <v>181</v>
      </c>
      <c r="I199" s="66"/>
      <c r="J199" s="61"/>
      <c r="K199" s="62">
        <f t="shared" si="21"/>
        <v>0</v>
      </c>
      <c r="L199" s="62">
        <v>0</v>
      </c>
      <c r="M199" s="62"/>
      <c r="N199" s="62"/>
      <c r="O199" s="62">
        <f t="shared" si="24"/>
        <v>0</v>
      </c>
      <c r="P199" s="63">
        <f t="shared" si="22"/>
        <v>0</v>
      </c>
      <c r="Q199" s="71"/>
      <c r="R199" s="64"/>
      <c r="S199" s="65"/>
    </row>
    <row r="200" spans="2:19" ht="15" customHeight="1">
      <c r="B200" s="54">
        <f>IF(AND(F199&gt;0,E199&gt;1),IF(Values_Entered,B199+0,""),IF(Values_Entered,B199+1,""))</f>
        <v>182</v>
      </c>
      <c r="C200" s="66"/>
      <c r="D200" s="58"/>
      <c r="E200" s="67">
        <f t="shared" si="25"/>
        <v>0</v>
      </c>
      <c r="F200" s="68">
        <f t="shared" si="20"/>
        <v>0</v>
      </c>
      <c r="G200" s="69"/>
      <c r="H200" s="54">
        <f>IF(Values_Entered,H199+1,"")</f>
        <v>182</v>
      </c>
      <c r="I200" s="66"/>
      <c r="J200" s="61"/>
      <c r="K200" s="62">
        <f t="shared" si="21"/>
        <v>0</v>
      </c>
      <c r="L200" s="62">
        <v>0</v>
      </c>
      <c r="M200" s="62"/>
      <c r="N200" s="62"/>
      <c r="O200" s="62">
        <f t="shared" si="24"/>
        <v>0</v>
      </c>
      <c r="P200" s="63">
        <f t="shared" si="22"/>
        <v>0</v>
      </c>
      <c r="Q200" s="71"/>
      <c r="R200" s="64"/>
      <c r="S200" s="65"/>
    </row>
    <row r="201" spans="2:19" ht="15" customHeight="1">
      <c r="B201" s="54">
        <f>IF(AND(F200&gt;0,E200&gt;1),IF(Values_Entered,B200+0,""),IF(Values_Entered,B200+1,""))</f>
        <v>183</v>
      </c>
      <c r="C201" s="66"/>
      <c r="D201" s="58"/>
      <c r="E201" s="67">
        <f t="shared" si="25"/>
        <v>0</v>
      </c>
      <c r="F201" s="68">
        <f t="shared" si="20"/>
        <v>0</v>
      </c>
      <c r="G201" s="69"/>
      <c r="H201" s="54">
        <f>IF(Values_Entered,H200+1,"")</f>
        <v>183</v>
      </c>
      <c r="I201" s="66"/>
      <c r="J201" s="61"/>
      <c r="K201" s="62">
        <f t="shared" si="21"/>
        <v>0</v>
      </c>
      <c r="L201" s="62">
        <v>0</v>
      </c>
      <c r="M201" s="62"/>
      <c r="N201" s="62"/>
      <c r="O201" s="62">
        <f t="shared" si="24"/>
        <v>0</v>
      </c>
      <c r="P201" s="63">
        <f t="shared" si="22"/>
        <v>0</v>
      </c>
      <c r="Q201" s="71"/>
      <c r="R201" s="64"/>
      <c r="S201" s="65"/>
    </row>
    <row r="202" spans="2:19" ht="15" customHeight="1">
      <c r="B202" s="54">
        <f>IF(AND(F201&gt;0,E201&gt;1),IF(Values_Entered,B201+0,""),IF(Values_Entered,B201+1,""))</f>
        <v>184</v>
      </c>
      <c r="C202" s="66"/>
      <c r="D202" s="58"/>
      <c r="E202" s="67">
        <f t="shared" si="25"/>
        <v>0</v>
      </c>
      <c r="F202" s="68">
        <f t="shared" si="20"/>
        <v>0</v>
      </c>
      <c r="G202" s="69"/>
      <c r="H202" s="54">
        <f>IF(Values_Entered,H201+1,"")</f>
        <v>184</v>
      </c>
      <c r="I202" s="66"/>
      <c r="J202" s="61"/>
      <c r="K202" s="62">
        <f t="shared" si="21"/>
        <v>0</v>
      </c>
      <c r="L202" s="62">
        <v>0</v>
      </c>
      <c r="M202" s="62"/>
      <c r="N202" s="62"/>
      <c r="O202" s="62">
        <f t="shared" si="24"/>
        <v>0</v>
      </c>
      <c r="P202" s="63">
        <f t="shared" si="22"/>
        <v>0</v>
      </c>
      <c r="Q202" s="71"/>
      <c r="R202" s="64"/>
      <c r="S202" s="65"/>
    </row>
    <row r="203" spans="2:19" ht="15" customHeight="1">
      <c r="B203" s="54">
        <f>IF(AND(F202&gt;0,E202&gt;1),IF(Values_Entered,B202+0,""),IF(Values_Entered,B202+1,""))</f>
        <v>185</v>
      </c>
      <c r="C203" s="66"/>
      <c r="D203" s="58"/>
      <c r="E203" s="67">
        <f t="shared" si="25"/>
        <v>0</v>
      </c>
      <c r="F203" s="68">
        <f t="shared" si="20"/>
        <v>0</v>
      </c>
      <c r="G203" s="69"/>
      <c r="H203" s="54">
        <f>IF(Values_Entered,H202+1,"")</f>
        <v>185</v>
      </c>
      <c r="I203" s="66"/>
      <c r="J203" s="61"/>
      <c r="K203" s="62">
        <f t="shared" si="21"/>
        <v>0</v>
      </c>
      <c r="L203" s="62">
        <v>0</v>
      </c>
      <c r="M203" s="62"/>
      <c r="N203" s="62"/>
      <c r="O203" s="62">
        <f t="shared" si="24"/>
        <v>0</v>
      </c>
      <c r="P203" s="63">
        <f t="shared" si="22"/>
        <v>0</v>
      </c>
      <c r="Q203" s="71"/>
      <c r="R203" s="64"/>
      <c r="S203" s="65"/>
    </row>
    <row r="204" spans="2:19" ht="15" customHeight="1">
      <c r="B204" s="54">
        <f>IF(AND(F203&gt;0,E203&gt;1),IF(Values_Entered,B203+0,""),IF(Values_Entered,B203+1,""))</f>
        <v>186</v>
      </c>
      <c r="C204" s="66"/>
      <c r="D204" s="58"/>
      <c r="E204" s="67">
        <f t="shared" si="25"/>
        <v>0</v>
      </c>
      <c r="F204" s="68">
        <f t="shared" si="20"/>
        <v>0</v>
      </c>
      <c r="G204" s="69"/>
      <c r="H204" s="54">
        <f>IF(Values_Entered,H203+1,"")</f>
        <v>186</v>
      </c>
      <c r="I204" s="66"/>
      <c r="J204" s="61"/>
      <c r="K204" s="62">
        <f t="shared" si="21"/>
        <v>0</v>
      </c>
      <c r="L204" s="62">
        <v>0</v>
      </c>
      <c r="M204" s="62"/>
      <c r="N204" s="62"/>
      <c r="O204" s="62">
        <f t="shared" si="24"/>
        <v>0</v>
      </c>
      <c r="P204" s="63">
        <f t="shared" si="22"/>
        <v>0</v>
      </c>
      <c r="Q204" s="71"/>
      <c r="R204" s="64"/>
      <c r="S204" s="65"/>
    </row>
    <row r="205" spans="2:19" ht="15" customHeight="1">
      <c r="B205" s="54">
        <f>IF(AND(F204&gt;0,E204&gt;1),IF(Values_Entered,B204+0,""),IF(Values_Entered,B204+1,""))</f>
        <v>187</v>
      </c>
      <c r="C205" s="66"/>
      <c r="D205" s="58"/>
      <c r="E205" s="67">
        <f t="shared" si="25"/>
        <v>0</v>
      </c>
      <c r="F205" s="68">
        <f t="shared" si="26" ref="F205:F268">IF(AND(F204&gt;0,E204&gt;0),(360/Pagos_Anuales)-F204,IF(OR(E205=0,E205="OK"),0,DAYS360(C204,E205)))</f>
        <v>0</v>
      </c>
      <c r="G205" s="69"/>
      <c r="H205" s="54">
        <f>IF(Values_Entered,H204+1,"")</f>
        <v>187</v>
      </c>
      <c r="I205" s="66"/>
      <c r="J205" s="61"/>
      <c r="K205" s="62">
        <f t="shared" si="27" ref="K205:K268">+K204-J205</f>
        <v>0</v>
      </c>
      <c r="L205" s="62">
        <v>0</v>
      </c>
      <c r="M205" s="62"/>
      <c r="N205" s="62"/>
      <c r="O205" s="62">
        <f t="shared" si="24"/>
        <v>0</v>
      </c>
      <c r="P205" s="63">
        <f t="shared" si="22"/>
        <v>0</v>
      </c>
      <c r="Q205" s="71"/>
      <c r="R205" s="64"/>
      <c r="S205" s="65"/>
    </row>
    <row r="206" spans="2:19" ht="15" customHeight="1">
      <c r="B206" s="54">
        <f>IF(AND(F205&gt;0,E205&gt;1),IF(Values_Entered,B205+0,""),IF(Values_Entered,B205+1,""))</f>
        <v>188</v>
      </c>
      <c r="C206" s="66"/>
      <c r="D206" s="58"/>
      <c r="E206" s="67">
        <f t="shared" si="25"/>
        <v>0</v>
      </c>
      <c r="F206" s="68">
        <f t="shared" si="26"/>
        <v>0</v>
      </c>
      <c r="G206" s="69"/>
      <c r="H206" s="54">
        <f>IF(Values_Entered,H205+1,"")</f>
        <v>188</v>
      </c>
      <c r="I206" s="66"/>
      <c r="J206" s="61"/>
      <c r="K206" s="62">
        <f t="shared" si="27"/>
        <v>0</v>
      </c>
      <c r="L206" s="62">
        <v>0</v>
      </c>
      <c r="M206" s="62"/>
      <c r="N206" s="62"/>
      <c r="O206" s="62">
        <f t="shared" si="24"/>
        <v>0</v>
      </c>
      <c r="P206" s="63">
        <f t="shared" si="22"/>
        <v>0</v>
      </c>
      <c r="Q206" s="71"/>
      <c r="R206" s="64"/>
      <c r="S206" s="65"/>
    </row>
    <row r="207" spans="2:19" ht="15" customHeight="1">
      <c r="B207" s="54">
        <f>IF(AND(F206&gt;0,E206&gt;1),IF(Values_Entered,B206+0,""),IF(Values_Entered,B206+1,""))</f>
        <v>189</v>
      </c>
      <c r="C207" s="66"/>
      <c r="D207" s="58"/>
      <c r="E207" s="67">
        <f t="shared" si="25"/>
        <v>0</v>
      </c>
      <c r="F207" s="68">
        <f t="shared" si="26"/>
        <v>0</v>
      </c>
      <c r="G207" s="69"/>
      <c r="H207" s="54">
        <f>IF(Values_Entered,H206+1,"")</f>
        <v>189</v>
      </c>
      <c r="I207" s="66"/>
      <c r="J207" s="61"/>
      <c r="K207" s="62">
        <f t="shared" si="27"/>
        <v>0</v>
      </c>
      <c r="L207" s="62">
        <v>0</v>
      </c>
      <c r="M207" s="62"/>
      <c r="N207" s="62"/>
      <c r="O207" s="62">
        <f t="shared" si="24"/>
        <v>0</v>
      </c>
      <c r="P207" s="63">
        <f t="shared" si="22"/>
        <v>0</v>
      </c>
      <c r="Q207" s="71"/>
      <c r="R207" s="64"/>
      <c r="S207" s="65"/>
    </row>
    <row r="208" spans="2:19" ht="15" customHeight="1">
      <c r="B208" s="54">
        <f>IF(AND(F207&gt;0,E207&gt;1),IF(Values_Entered,B207+0,""),IF(Values_Entered,B207+1,""))</f>
        <v>190</v>
      </c>
      <c r="C208" s="66"/>
      <c r="D208" s="58"/>
      <c r="E208" s="67">
        <f t="shared" si="25"/>
        <v>0</v>
      </c>
      <c r="F208" s="68">
        <f t="shared" si="26"/>
        <v>0</v>
      </c>
      <c r="G208" s="69"/>
      <c r="H208" s="54">
        <f>IF(Values_Entered,H207+1,"")</f>
        <v>190</v>
      </c>
      <c r="I208" s="66"/>
      <c r="J208" s="61"/>
      <c r="K208" s="62">
        <f t="shared" si="27"/>
        <v>0</v>
      </c>
      <c r="L208" s="62">
        <v>0</v>
      </c>
      <c r="M208" s="62"/>
      <c r="N208" s="62"/>
      <c r="O208" s="62">
        <f t="shared" si="24"/>
        <v>0</v>
      </c>
      <c r="P208" s="63">
        <f t="shared" si="22"/>
        <v>0</v>
      </c>
      <c r="Q208" s="71"/>
      <c r="R208" s="64"/>
      <c r="S208" s="65"/>
    </row>
    <row r="209" spans="2:19" ht="15" customHeight="1">
      <c r="B209" s="54">
        <f>IF(AND(F208&gt;0,E208&gt;1),IF(Values_Entered,B208+0,""),IF(Values_Entered,B208+1,""))</f>
        <v>191</v>
      </c>
      <c r="C209" s="66"/>
      <c r="D209" s="58"/>
      <c r="E209" s="67">
        <f t="shared" si="25"/>
        <v>0</v>
      </c>
      <c r="F209" s="68">
        <f t="shared" si="26"/>
        <v>0</v>
      </c>
      <c r="G209" s="69"/>
      <c r="H209" s="54">
        <f>IF(Values_Entered,H208+1,"")</f>
        <v>191</v>
      </c>
      <c r="I209" s="66"/>
      <c r="J209" s="61"/>
      <c r="K209" s="62">
        <f t="shared" si="27"/>
        <v>0</v>
      </c>
      <c r="L209" s="62">
        <v>0</v>
      </c>
      <c r="M209" s="62"/>
      <c r="N209" s="62"/>
      <c r="O209" s="62">
        <f t="shared" si="24"/>
        <v>0</v>
      </c>
      <c r="P209" s="63">
        <f t="shared" si="22"/>
        <v>0</v>
      </c>
      <c r="Q209" s="71"/>
      <c r="R209" s="64"/>
      <c r="S209" s="65"/>
    </row>
    <row r="210" spans="2:19" ht="15" customHeight="1">
      <c r="B210" s="54">
        <f>IF(AND(F209&gt;0,E209&gt;1),IF(Values_Entered,B209+0,""),IF(Values_Entered,B209+1,""))</f>
        <v>192</v>
      </c>
      <c r="C210" s="66"/>
      <c r="D210" s="58"/>
      <c r="E210" s="67">
        <f t="shared" si="25"/>
        <v>0</v>
      </c>
      <c r="F210" s="68">
        <f t="shared" si="26"/>
        <v>0</v>
      </c>
      <c r="G210" s="69"/>
      <c r="H210" s="54">
        <f>IF(Values_Entered,H209+1,"")</f>
        <v>192</v>
      </c>
      <c r="I210" s="66"/>
      <c r="J210" s="61"/>
      <c r="K210" s="62">
        <f t="shared" si="27"/>
        <v>0</v>
      </c>
      <c r="L210" s="62">
        <v>0</v>
      </c>
      <c r="M210" s="62"/>
      <c r="N210" s="62"/>
      <c r="O210" s="62">
        <f t="shared" si="24"/>
        <v>0</v>
      </c>
      <c r="P210" s="63">
        <f t="shared" si="22"/>
        <v>0</v>
      </c>
      <c r="Q210" s="71"/>
      <c r="R210" s="64"/>
      <c r="S210" s="65"/>
    </row>
    <row r="211" spans="2:19" ht="15" customHeight="1">
      <c r="B211" s="54">
        <f>IF(AND(F210&gt;0,E210&gt;1),IF(Values_Entered,B210+0,""),IF(Values_Entered,B210+1,""))</f>
        <v>193</v>
      </c>
      <c r="C211" s="66"/>
      <c r="D211" s="58"/>
      <c r="E211" s="67">
        <f t="shared" si="25"/>
        <v>0</v>
      </c>
      <c r="F211" s="68">
        <f t="shared" si="26"/>
        <v>0</v>
      </c>
      <c r="G211" s="69"/>
      <c r="H211" s="54">
        <f>IF(Values_Entered,H210+1,"")</f>
        <v>193</v>
      </c>
      <c r="I211" s="66"/>
      <c r="J211" s="61"/>
      <c r="K211" s="62">
        <f t="shared" si="27"/>
        <v>0</v>
      </c>
      <c r="L211" s="62">
        <v>0</v>
      </c>
      <c r="M211" s="62"/>
      <c r="N211" s="62"/>
      <c r="O211" s="62">
        <f t="shared" si="24"/>
        <v>0</v>
      </c>
      <c r="P211" s="63">
        <f t="shared" si="28" ref="P211:P277">IFERROR(IF($H$2="IBR",(ROUND(((1+($J$10%))^(1/(365/M211))-1)*(365/M211),10)),ROUND(((1+($J$10%))^(1/(360/M211))-1)*(360/M211),10)),0)</f>
        <v>0</v>
      </c>
      <c r="Q211" s="71"/>
      <c r="R211" s="64"/>
      <c r="S211" s="65"/>
    </row>
    <row r="212" spans="2:19" ht="15" customHeight="1">
      <c r="B212" s="54">
        <f>IF(AND(F211&gt;0,E211&gt;1),IF(Values_Entered,B211+0,""),IF(Values_Entered,B211+1,""))</f>
        <v>194</v>
      </c>
      <c r="C212" s="66"/>
      <c r="D212" s="58"/>
      <c r="E212" s="67">
        <f t="shared" si="25"/>
        <v>0</v>
      </c>
      <c r="F212" s="68">
        <f t="shared" si="26"/>
        <v>0</v>
      </c>
      <c r="G212" s="69"/>
      <c r="H212" s="54">
        <f>IF(Values_Entered,H211+1,"")</f>
        <v>194</v>
      </c>
      <c r="I212" s="66"/>
      <c r="J212" s="61"/>
      <c r="K212" s="62">
        <f t="shared" si="27"/>
        <v>0</v>
      </c>
      <c r="L212" s="62">
        <v>0</v>
      </c>
      <c r="M212" s="62"/>
      <c r="N212" s="62"/>
      <c r="O212" s="62">
        <f t="shared" si="24"/>
        <v>0</v>
      </c>
      <c r="P212" s="63">
        <f t="shared" si="28"/>
        <v>0</v>
      </c>
      <c r="Q212" s="71"/>
      <c r="R212" s="64"/>
      <c r="S212" s="65"/>
    </row>
    <row r="213" spans="2:19" ht="15" customHeight="1">
      <c r="B213" s="54">
        <f>IF(AND(F212&gt;0,E212&gt;1),IF(Values_Entered,B212+0,""),IF(Values_Entered,B212+1,""))</f>
        <v>195</v>
      </c>
      <c r="C213" s="66"/>
      <c r="D213" s="58"/>
      <c r="E213" s="67">
        <f t="shared" si="25"/>
        <v>0</v>
      </c>
      <c r="F213" s="68">
        <f t="shared" si="26"/>
        <v>0</v>
      </c>
      <c r="G213" s="69"/>
      <c r="H213" s="54">
        <f>IF(Values_Entered,H212+1,"")</f>
        <v>195</v>
      </c>
      <c r="I213" s="66"/>
      <c r="J213" s="61"/>
      <c r="K213" s="62">
        <f t="shared" si="27"/>
        <v>0</v>
      </c>
      <c r="L213" s="62">
        <v>0</v>
      </c>
      <c r="M213" s="62"/>
      <c r="N213" s="62"/>
      <c r="O213" s="62">
        <f t="shared" si="29" ref="O213:O276">+IFERROR(IF($H$2="IBR",ROUND(K212*N213/365*M213,0),ROUND(K212*N213/360*M213,0)),0)</f>
        <v>0</v>
      </c>
      <c r="P213" s="63">
        <f t="shared" si="28"/>
        <v>0</v>
      </c>
      <c r="Q213" s="71"/>
      <c r="R213" s="64"/>
      <c r="S213" s="65"/>
    </row>
    <row r="214" spans="2:19" ht="15" customHeight="1">
      <c r="B214" s="54">
        <f>IF(AND(F213&gt;0,E213&gt;1),IF(Values_Entered,B213+0,""),IF(Values_Entered,B213+1,""))</f>
        <v>196</v>
      </c>
      <c r="C214" s="66"/>
      <c r="D214" s="58"/>
      <c r="E214" s="67">
        <f t="shared" si="25"/>
        <v>0</v>
      </c>
      <c r="F214" s="68">
        <f t="shared" si="26"/>
        <v>0</v>
      </c>
      <c r="G214" s="69"/>
      <c r="H214" s="54">
        <f>IF(Values_Entered,H213+1,"")</f>
        <v>196</v>
      </c>
      <c r="I214" s="66"/>
      <c r="J214" s="61"/>
      <c r="K214" s="62">
        <f t="shared" si="27"/>
        <v>0</v>
      </c>
      <c r="L214" s="62">
        <v>0</v>
      </c>
      <c r="M214" s="62"/>
      <c r="N214" s="62"/>
      <c r="O214" s="62">
        <f t="shared" si="29"/>
        <v>0</v>
      </c>
      <c r="P214" s="63">
        <f t="shared" si="28"/>
        <v>0</v>
      </c>
      <c r="Q214" s="71"/>
      <c r="R214" s="64"/>
      <c r="S214" s="65"/>
    </row>
    <row r="215" spans="2:19" ht="15" customHeight="1">
      <c r="B215" s="54">
        <f>IF(AND(F214&gt;0,E214&gt;1),IF(Values_Entered,B214+0,""),IF(Values_Entered,B214+1,""))</f>
        <v>197</v>
      </c>
      <c r="C215" s="66"/>
      <c r="D215" s="58"/>
      <c r="E215" s="72"/>
      <c r="F215" s="68">
        <f t="shared" si="26"/>
        <v>0</v>
      </c>
      <c r="G215" s="69"/>
      <c r="H215" s="54">
        <f>IF(Values_Entered,H214+1,"")</f>
        <v>197</v>
      </c>
      <c r="I215" s="66"/>
      <c r="J215" s="61"/>
      <c r="K215" s="62">
        <f t="shared" si="27"/>
        <v>0</v>
      </c>
      <c r="L215" s="62">
        <v>0</v>
      </c>
      <c r="M215" s="62"/>
      <c r="N215" s="62"/>
      <c r="O215" s="62">
        <f t="shared" si="29"/>
        <v>0</v>
      </c>
      <c r="P215" s="63">
        <f t="shared" si="28"/>
        <v>0</v>
      </c>
      <c r="Q215" s="71"/>
      <c r="R215" s="64"/>
      <c r="S215" s="65"/>
    </row>
    <row r="216" spans="2:19" ht="15" customHeight="1">
      <c r="B216" s="54">
        <f>IF(AND(F215&gt;0,E215&gt;1),IF(Values_Entered,B215+0,""),IF(Values_Entered,B215+1,""))</f>
        <v>198</v>
      </c>
      <c r="C216" s="66"/>
      <c r="D216" s="58"/>
      <c r="E216" s="72"/>
      <c r="F216" s="68">
        <f t="shared" si="26"/>
        <v>0</v>
      </c>
      <c r="G216" s="69"/>
      <c r="H216" s="54">
        <f>IF(Values_Entered,H215+1,"")</f>
        <v>198</v>
      </c>
      <c r="I216" s="66"/>
      <c r="J216" s="61"/>
      <c r="K216" s="62">
        <f t="shared" si="27"/>
        <v>0</v>
      </c>
      <c r="L216" s="62">
        <v>0</v>
      </c>
      <c r="M216" s="62"/>
      <c r="N216" s="62"/>
      <c r="O216" s="62">
        <f t="shared" si="29"/>
        <v>0</v>
      </c>
      <c r="P216" s="63">
        <f t="shared" si="28"/>
        <v>0</v>
      </c>
      <c r="Q216" s="71"/>
      <c r="R216" s="64"/>
      <c r="S216" s="65"/>
    </row>
    <row r="217" spans="2:19" ht="15" customHeight="1">
      <c r="B217" s="54">
        <f>IF(AND(F216&gt;0,E216&gt;1),IF(Values_Entered,B216+0,""),IF(Values_Entered,B216+1,""))</f>
        <v>199</v>
      </c>
      <c r="C217" s="66"/>
      <c r="D217" s="58"/>
      <c r="E217" s="72"/>
      <c r="F217" s="68">
        <f t="shared" si="26"/>
        <v>0</v>
      </c>
      <c r="G217" s="69"/>
      <c r="H217" s="54">
        <f>IF(Values_Entered,H216+1,"")</f>
        <v>199</v>
      </c>
      <c r="I217" s="66"/>
      <c r="J217" s="61"/>
      <c r="K217" s="62">
        <f t="shared" si="27"/>
        <v>0</v>
      </c>
      <c r="L217" s="62">
        <v>0</v>
      </c>
      <c r="M217" s="62"/>
      <c r="N217" s="62"/>
      <c r="O217" s="62">
        <f t="shared" si="29"/>
        <v>0</v>
      </c>
      <c r="P217" s="63">
        <f t="shared" si="28"/>
        <v>0</v>
      </c>
      <c r="Q217" s="71"/>
      <c r="R217" s="64"/>
      <c r="S217" s="65"/>
    </row>
    <row r="218" spans="2:19" ht="15" customHeight="1">
      <c r="B218" s="54">
        <f>IF(AND(F217&gt;0,E217&gt;1),IF(Values_Entered,B217+0,""),IF(Values_Entered,B217+1,""))</f>
        <v>200</v>
      </c>
      <c r="C218" s="66"/>
      <c r="D218" s="58"/>
      <c r="E218" s="72"/>
      <c r="F218" s="68">
        <f t="shared" si="26"/>
        <v>0</v>
      </c>
      <c r="G218" s="69"/>
      <c r="H218" s="54">
        <f>IF(Values_Entered,H217+1,"")</f>
        <v>200</v>
      </c>
      <c r="I218" s="66"/>
      <c r="J218" s="61"/>
      <c r="K218" s="62">
        <f t="shared" si="27"/>
        <v>0</v>
      </c>
      <c r="L218" s="62">
        <v>0</v>
      </c>
      <c r="M218" s="62"/>
      <c r="N218" s="62"/>
      <c r="O218" s="62">
        <f t="shared" si="29"/>
        <v>0</v>
      </c>
      <c r="P218" s="63">
        <f t="shared" si="28"/>
        <v>0</v>
      </c>
      <c r="Q218" s="71"/>
      <c r="R218" s="64"/>
      <c r="S218" s="65"/>
    </row>
    <row r="219" spans="2:19" ht="15" customHeight="1">
      <c r="B219" s="54">
        <f>IF(AND(F218&gt;0,E218&gt;1),IF(Values_Entered,B218+0,""),IF(Values_Entered,B218+1,""))</f>
        <v>201</v>
      </c>
      <c r="C219" s="66"/>
      <c r="D219" s="58"/>
      <c r="E219" s="72"/>
      <c r="F219" s="68">
        <f t="shared" si="26"/>
        <v>0</v>
      </c>
      <c r="G219" s="69"/>
      <c r="H219" s="54">
        <f>IF(Values_Entered,H218+1,"")</f>
        <v>201</v>
      </c>
      <c r="I219" s="66"/>
      <c r="J219" s="61"/>
      <c r="K219" s="62">
        <f t="shared" si="27"/>
        <v>0</v>
      </c>
      <c r="L219" s="62">
        <v>0</v>
      </c>
      <c r="M219" s="62"/>
      <c r="N219" s="62"/>
      <c r="O219" s="62">
        <f t="shared" si="29"/>
        <v>0</v>
      </c>
      <c r="P219" s="63">
        <f t="shared" si="28"/>
        <v>0</v>
      </c>
      <c r="Q219" s="71"/>
      <c r="R219" s="64"/>
      <c r="S219" s="65"/>
    </row>
    <row r="220" spans="2:19" ht="15" customHeight="1">
      <c r="B220" s="54">
        <f>IF(AND(F219&gt;0,E219&gt;1),IF(Values_Entered,B219+0,""),IF(Values_Entered,B219+1,""))</f>
        <v>202</v>
      </c>
      <c r="C220" s="66"/>
      <c r="D220" s="58"/>
      <c r="E220" s="72"/>
      <c r="F220" s="68">
        <f t="shared" si="26"/>
        <v>0</v>
      </c>
      <c r="G220" s="69"/>
      <c r="H220" s="54">
        <f>IF(Values_Entered,H219+1,"")</f>
        <v>202</v>
      </c>
      <c r="I220" s="66"/>
      <c r="J220" s="61"/>
      <c r="K220" s="62">
        <f t="shared" si="27"/>
        <v>0</v>
      </c>
      <c r="L220" s="62">
        <v>0</v>
      </c>
      <c r="M220" s="62"/>
      <c r="N220" s="62"/>
      <c r="O220" s="62">
        <f t="shared" si="29"/>
        <v>0</v>
      </c>
      <c r="P220" s="63">
        <f t="shared" si="28"/>
        <v>0</v>
      </c>
      <c r="Q220" s="71"/>
      <c r="R220" s="64"/>
      <c r="S220" s="65"/>
    </row>
    <row r="221" spans="2:19" ht="15" customHeight="1">
      <c r="B221" s="54">
        <f>IF(AND(F220&gt;0,E220&gt;1),IF(Values_Entered,B220+0,""),IF(Values_Entered,B220+1,""))</f>
        <v>203</v>
      </c>
      <c r="C221" s="66"/>
      <c r="D221" s="58"/>
      <c r="E221" s="72"/>
      <c r="F221" s="68">
        <f t="shared" si="26"/>
        <v>0</v>
      </c>
      <c r="G221" s="69"/>
      <c r="H221" s="54">
        <f>IF(Values_Entered,H220+1,"")</f>
        <v>203</v>
      </c>
      <c r="I221" s="66"/>
      <c r="J221" s="61"/>
      <c r="K221" s="62">
        <f t="shared" si="27"/>
        <v>0</v>
      </c>
      <c r="L221" s="62">
        <v>0</v>
      </c>
      <c r="M221" s="62"/>
      <c r="N221" s="62"/>
      <c r="O221" s="62">
        <f t="shared" si="29"/>
        <v>0</v>
      </c>
      <c r="P221" s="63">
        <f t="shared" si="28"/>
        <v>0</v>
      </c>
      <c r="Q221" s="71"/>
      <c r="R221" s="64"/>
      <c r="S221" s="65"/>
    </row>
    <row r="222" spans="2:19" ht="15" customHeight="1">
      <c r="B222" s="54">
        <f>IF(AND(F221&gt;0,E221&gt;1),IF(Values_Entered,B221+0,""),IF(Values_Entered,B221+1,""))</f>
        <v>204</v>
      </c>
      <c r="C222" s="66"/>
      <c r="D222" s="58"/>
      <c r="E222" s="72"/>
      <c r="F222" s="68">
        <f t="shared" si="26"/>
        <v>0</v>
      </c>
      <c r="G222" s="69"/>
      <c r="H222" s="54">
        <f>IF(Values_Entered,H221+1,"")</f>
        <v>204</v>
      </c>
      <c r="I222" s="66"/>
      <c r="J222" s="61"/>
      <c r="K222" s="62">
        <f t="shared" si="27"/>
        <v>0</v>
      </c>
      <c r="L222" s="62">
        <v>0</v>
      </c>
      <c r="M222" s="62"/>
      <c r="N222" s="62"/>
      <c r="O222" s="62">
        <f t="shared" si="29"/>
        <v>0</v>
      </c>
      <c r="P222" s="63">
        <f t="shared" si="28"/>
        <v>0</v>
      </c>
      <c r="Q222" s="71"/>
      <c r="R222" s="64"/>
      <c r="S222" s="65"/>
    </row>
    <row r="223" spans="2:19" ht="15" customHeight="1">
      <c r="B223" s="54">
        <f>IF(AND(F222&gt;0,E222&gt;1),IF(Values_Entered,B222+0,""),IF(Values_Entered,B222+1,""))</f>
        <v>205</v>
      </c>
      <c r="C223" s="66"/>
      <c r="D223" s="58"/>
      <c r="E223" s="72"/>
      <c r="F223" s="68">
        <f t="shared" si="26"/>
        <v>0</v>
      </c>
      <c r="G223" s="69"/>
      <c r="H223" s="54">
        <f>IF(Values_Entered,H222+1,"")</f>
        <v>205</v>
      </c>
      <c r="I223" s="66"/>
      <c r="J223" s="61"/>
      <c r="K223" s="62">
        <f t="shared" si="27"/>
        <v>0</v>
      </c>
      <c r="L223" s="62">
        <v>0</v>
      </c>
      <c r="M223" s="62"/>
      <c r="N223" s="62"/>
      <c r="O223" s="62">
        <f t="shared" si="29"/>
        <v>0</v>
      </c>
      <c r="P223" s="63">
        <f t="shared" si="28"/>
        <v>0</v>
      </c>
      <c r="Q223" s="71"/>
      <c r="R223" s="64"/>
      <c r="S223" s="65"/>
    </row>
    <row r="224" spans="2:19" ht="15" customHeight="1">
      <c r="B224" s="54">
        <f>IF(AND(F223&gt;0,E223&gt;1),IF(Values_Entered,B223+0,""),IF(Values_Entered,B223+1,""))</f>
        <v>206</v>
      </c>
      <c r="C224" s="66"/>
      <c r="D224" s="58"/>
      <c r="E224" s="72"/>
      <c r="F224" s="68">
        <f t="shared" si="26"/>
        <v>0</v>
      </c>
      <c r="G224" s="69"/>
      <c r="H224" s="54">
        <f>IF(Values_Entered,H223+1,"")</f>
        <v>206</v>
      </c>
      <c r="I224" s="66"/>
      <c r="J224" s="61"/>
      <c r="K224" s="62">
        <f t="shared" si="27"/>
        <v>0</v>
      </c>
      <c r="L224" s="62">
        <v>0</v>
      </c>
      <c r="M224" s="62"/>
      <c r="N224" s="62"/>
      <c r="O224" s="62">
        <f t="shared" si="29"/>
        <v>0</v>
      </c>
      <c r="P224" s="63">
        <f t="shared" si="28"/>
        <v>0</v>
      </c>
      <c r="Q224" s="71"/>
      <c r="R224" s="64"/>
      <c r="S224" s="65"/>
    </row>
    <row r="225" spans="2:19" ht="15" customHeight="1">
      <c r="B225" s="54">
        <f>IF(AND(F224&gt;0,E224&gt;1),IF(Values_Entered,B224+0,""),IF(Values_Entered,B224+1,""))</f>
        <v>207</v>
      </c>
      <c r="C225" s="66"/>
      <c r="D225" s="58"/>
      <c r="E225" s="72"/>
      <c r="F225" s="68">
        <f t="shared" si="26"/>
        <v>0</v>
      </c>
      <c r="G225" s="69"/>
      <c r="H225" s="54">
        <f>IF(Values_Entered,H224+1,"")</f>
        <v>207</v>
      </c>
      <c r="I225" s="66"/>
      <c r="J225" s="61"/>
      <c r="K225" s="62">
        <f t="shared" si="27"/>
        <v>0</v>
      </c>
      <c r="L225" s="62">
        <v>0</v>
      </c>
      <c r="M225" s="62"/>
      <c r="N225" s="62"/>
      <c r="O225" s="62">
        <f t="shared" si="29"/>
        <v>0</v>
      </c>
      <c r="P225" s="63">
        <f t="shared" si="28"/>
        <v>0</v>
      </c>
      <c r="Q225" s="71"/>
      <c r="R225" s="64"/>
      <c r="S225" s="65"/>
    </row>
    <row r="226" spans="2:19" ht="15" customHeight="1">
      <c r="B226" s="54">
        <f>IF(AND(F225&gt;0,E225&gt;1),IF(Values_Entered,B225+0,""),IF(Values_Entered,B225+1,""))</f>
        <v>208</v>
      </c>
      <c r="C226" s="66"/>
      <c r="D226" s="58"/>
      <c r="E226" s="72"/>
      <c r="F226" s="68">
        <f t="shared" si="26"/>
        <v>0</v>
      </c>
      <c r="G226" s="69"/>
      <c r="H226" s="54">
        <f>IF(Values_Entered,H225+1,"")</f>
        <v>208</v>
      </c>
      <c r="I226" s="66"/>
      <c r="J226" s="61"/>
      <c r="K226" s="62">
        <f t="shared" si="27"/>
        <v>0</v>
      </c>
      <c r="L226" s="62">
        <v>0</v>
      </c>
      <c r="M226" s="62"/>
      <c r="N226" s="62"/>
      <c r="O226" s="62">
        <f t="shared" si="29"/>
        <v>0</v>
      </c>
      <c r="P226" s="63">
        <f t="shared" si="28"/>
        <v>0</v>
      </c>
      <c r="Q226" s="71"/>
      <c r="R226" s="64"/>
      <c r="S226" s="65"/>
    </row>
    <row r="227" spans="2:19" ht="15" customHeight="1">
      <c r="B227" s="54">
        <f>IF(AND(F226&gt;0,E226&gt;1),IF(Values_Entered,B226+0,""),IF(Values_Entered,B226+1,""))</f>
        <v>209</v>
      </c>
      <c r="C227" s="66"/>
      <c r="D227" s="58"/>
      <c r="E227" s="72"/>
      <c r="F227" s="68">
        <f t="shared" si="26"/>
        <v>0</v>
      </c>
      <c r="G227" s="69"/>
      <c r="H227" s="54">
        <f>IF(Values_Entered,H226+1,"")</f>
        <v>209</v>
      </c>
      <c r="I227" s="66"/>
      <c r="J227" s="61"/>
      <c r="K227" s="62">
        <f t="shared" si="27"/>
        <v>0</v>
      </c>
      <c r="L227" s="62">
        <v>0</v>
      </c>
      <c r="M227" s="62"/>
      <c r="N227" s="62"/>
      <c r="O227" s="62">
        <f t="shared" si="29"/>
        <v>0</v>
      </c>
      <c r="P227" s="63">
        <f t="shared" si="28"/>
        <v>0</v>
      </c>
      <c r="Q227" s="71"/>
      <c r="R227" s="64"/>
      <c r="S227" s="65"/>
    </row>
    <row r="228" spans="2:19" ht="15" customHeight="1">
      <c r="B228" s="54">
        <f>IF(AND(F227&gt;0,E227&gt;1),IF(Values_Entered,B227+0,""),IF(Values_Entered,B227+1,""))</f>
        <v>210</v>
      </c>
      <c r="C228" s="66"/>
      <c r="D228" s="58"/>
      <c r="E228" s="72"/>
      <c r="F228" s="68">
        <f t="shared" si="26"/>
        <v>0</v>
      </c>
      <c r="G228" s="69"/>
      <c r="H228" s="54">
        <f>IF(Values_Entered,H227+1,"")</f>
        <v>210</v>
      </c>
      <c r="I228" s="66"/>
      <c r="J228" s="61"/>
      <c r="K228" s="62">
        <f t="shared" si="27"/>
        <v>0</v>
      </c>
      <c r="L228" s="62">
        <v>0</v>
      </c>
      <c r="M228" s="62"/>
      <c r="N228" s="62"/>
      <c r="O228" s="62">
        <f t="shared" si="29"/>
        <v>0</v>
      </c>
      <c r="P228" s="63">
        <f t="shared" si="28"/>
        <v>0</v>
      </c>
      <c r="Q228" s="71"/>
      <c r="R228" s="64"/>
      <c r="S228" s="65"/>
    </row>
    <row r="229" spans="2:19" ht="15" customHeight="1">
      <c r="B229" s="54">
        <f>IF(AND(F228&gt;0,E228&gt;1),IF(Values_Entered,B228+0,""),IF(Values_Entered,B228+1,""))</f>
        <v>211</v>
      </c>
      <c r="C229" s="66"/>
      <c r="D229" s="58"/>
      <c r="E229" s="72"/>
      <c r="F229" s="68">
        <f t="shared" si="26"/>
        <v>0</v>
      </c>
      <c r="G229" s="69"/>
      <c r="H229" s="54">
        <f>IF(Values_Entered,H228+1,"")</f>
        <v>211</v>
      </c>
      <c r="I229" s="66"/>
      <c r="J229" s="61"/>
      <c r="K229" s="62">
        <f t="shared" si="27"/>
        <v>0</v>
      </c>
      <c r="L229" s="62">
        <v>0</v>
      </c>
      <c r="M229" s="62"/>
      <c r="N229" s="62"/>
      <c r="O229" s="62">
        <f t="shared" si="29"/>
        <v>0</v>
      </c>
      <c r="P229" s="63">
        <f t="shared" si="28"/>
        <v>0</v>
      </c>
      <c r="Q229" s="71"/>
      <c r="R229" s="64"/>
      <c r="S229" s="65"/>
    </row>
    <row r="230" spans="2:19" ht="15" customHeight="1">
      <c r="B230" s="54">
        <f>IF(AND(F229&gt;0,E229&gt;1),IF(Values_Entered,B229+0,""),IF(Values_Entered,B229+1,""))</f>
        <v>212</v>
      </c>
      <c r="C230" s="66"/>
      <c r="D230" s="58"/>
      <c r="E230" s="72"/>
      <c r="F230" s="68">
        <f t="shared" si="26"/>
        <v>0</v>
      </c>
      <c r="G230" s="69"/>
      <c r="H230" s="54">
        <f>IF(Values_Entered,H229+1,"")</f>
        <v>212</v>
      </c>
      <c r="I230" s="66"/>
      <c r="J230" s="61"/>
      <c r="K230" s="62">
        <f t="shared" si="27"/>
        <v>0</v>
      </c>
      <c r="L230" s="62">
        <v>0</v>
      </c>
      <c r="M230" s="62"/>
      <c r="N230" s="62"/>
      <c r="O230" s="62">
        <f t="shared" si="29"/>
        <v>0</v>
      </c>
      <c r="P230" s="63">
        <f t="shared" si="28"/>
        <v>0</v>
      </c>
      <c r="Q230" s="71"/>
      <c r="R230" s="64"/>
      <c r="S230" s="65"/>
    </row>
    <row r="231" spans="2:19" ht="15" customHeight="1">
      <c r="B231" s="54">
        <f>IF(AND(F230&gt;0,E230&gt;1),IF(Values_Entered,B230+0,""),IF(Values_Entered,B230+1,""))</f>
        <v>213</v>
      </c>
      <c r="C231" s="66"/>
      <c r="D231" s="58"/>
      <c r="E231" s="72"/>
      <c r="F231" s="68">
        <f t="shared" si="26"/>
        <v>0</v>
      </c>
      <c r="G231" s="69"/>
      <c r="H231" s="54">
        <f>IF(Values_Entered,H230+1,"")</f>
        <v>213</v>
      </c>
      <c r="I231" s="66"/>
      <c r="J231" s="61"/>
      <c r="K231" s="62">
        <f t="shared" si="27"/>
        <v>0</v>
      </c>
      <c r="L231" s="62">
        <v>0</v>
      </c>
      <c r="M231" s="62"/>
      <c r="N231" s="62"/>
      <c r="O231" s="62">
        <f t="shared" si="29"/>
        <v>0</v>
      </c>
      <c r="P231" s="63">
        <f t="shared" si="28"/>
        <v>0</v>
      </c>
      <c r="Q231" s="71"/>
      <c r="R231" s="64"/>
      <c r="S231" s="65"/>
    </row>
    <row r="232" spans="2:19" ht="15" customHeight="1">
      <c r="B232" s="54">
        <f>IF(AND(F231&gt;0,E231&gt;1),IF(Values_Entered,B231+0,""),IF(Values_Entered,B231+1,""))</f>
        <v>214</v>
      </c>
      <c r="C232" s="66"/>
      <c r="D232" s="58"/>
      <c r="E232" s="72"/>
      <c r="F232" s="68">
        <f t="shared" si="26"/>
        <v>0</v>
      </c>
      <c r="G232" s="69"/>
      <c r="H232" s="54">
        <f>IF(Values_Entered,H231+1,"")</f>
        <v>214</v>
      </c>
      <c r="I232" s="66"/>
      <c r="J232" s="61"/>
      <c r="K232" s="62">
        <f t="shared" si="27"/>
        <v>0</v>
      </c>
      <c r="L232" s="62">
        <v>0</v>
      </c>
      <c r="M232" s="62"/>
      <c r="N232" s="62"/>
      <c r="O232" s="62">
        <f t="shared" si="29"/>
        <v>0</v>
      </c>
      <c r="P232" s="63">
        <f t="shared" si="28"/>
        <v>0</v>
      </c>
      <c r="Q232" s="71"/>
      <c r="R232" s="64"/>
      <c r="S232" s="65"/>
    </row>
    <row r="233" spans="2:19" ht="15" customHeight="1">
      <c r="B233" s="54">
        <f>IF(AND(F232&gt;0,E232&gt;1),IF(Values_Entered,B232+0,""),IF(Values_Entered,B232+1,""))</f>
        <v>215</v>
      </c>
      <c r="C233" s="66"/>
      <c r="D233" s="58"/>
      <c r="E233" s="72"/>
      <c r="F233" s="68">
        <f t="shared" si="26"/>
        <v>0</v>
      </c>
      <c r="G233" s="69"/>
      <c r="H233" s="54">
        <f>IF(Values_Entered,H232+1,"")</f>
        <v>215</v>
      </c>
      <c r="I233" s="66"/>
      <c r="J233" s="61"/>
      <c r="K233" s="62">
        <f t="shared" si="27"/>
        <v>0</v>
      </c>
      <c r="L233" s="62">
        <v>0</v>
      </c>
      <c r="M233" s="62"/>
      <c r="N233" s="62"/>
      <c r="O233" s="62">
        <f t="shared" si="29"/>
        <v>0</v>
      </c>
      <c r="P233" s="63">
        <f t="shared" si="28"/>
        <v>0</v>
      </c>
      <c r="Q233" s="71"/>
      <c r="R233" s="64"/>
      <c r="S233" s="65"/>
    </row>
    <row r="234" spans="2:19" ht="15" customHeight="1">
      <c r="B234" s="54">
        <f>IF(AND(F233&gt;0,E233&gt;1),IF(Values_Entered,B233+0,""),IF(Values_Entered,B233+1,""))</f>
        <v>216</v>
      </c>
      <c r="C234" s="66"/>
      <c r="D234" s="58"/>
      <c r="E234" s="72"/>
      <c r="F234" s="68">
        <f t="shared" si="26"/>
        <v>0</v>
      </c>
      <c r="G234" s="69"/>
      <c r="H234" s="54">
        <f>IF(Values_Entered,H233+1,"")</f>
        <v>216</v>
      </c>
      <c r="I234" s="66"/>
      <c r="J234" s="61"/>
      <c r="K234" s="62">
        <f t="shared" si="27"/>
        <v>0</v>
      </c>
      <c r="L234" s="62">
        <v>0</v>
      </c>
      <c r="M234" s="62"/>
      <c r="N234" s="62"/>
      <c r="O234" s="62">
        <f t="shared" si="29"/>
        <v>0</v>
      </c>
      <c r="P234" s="63">
        <f t="shared" si="28"/>
        <v>0</v>
      </c>
      <c r="Q234" s="71"/>
      <c r="R234" s="64"/>
      <c r="S234" s="65"/>
    </row>
    <row r="235" spans="2:19" ht="15" customHeight="1">
      <c r="B235" s="54">
        <f>IF(AND(F234&gt;0,E234&gt;1),IF(Values_Entered,B234+0,""),IF(Values_Entered,B234+1,""))</f>
        <v>217</v>
      </c>
      <c r="C235" s="66"/>
      <c r="D235" s="58"/>
      <c r="E235" s="72"/>
      <c r="F235" s="68">
        <f t="shared" si="26"/>
        <v>0</v>
      </c>
      <c r="G235" s="69"/>
      <c r="H235" s="54">
        <f>IF(Values_Entered,H234+1,"")</f>
        <v>217</v>
      </c>
      <c r="I235" s="66"/>
      <c r="J235" s="61"/>
      <c r="K235" s="62">
        <f t="shared" si="27"/>
        <v>0</v>
      </c>
      <c r="L235" s="62">
        <v>0</v>
      </c>
      <c r="M235" s="62"/>
      <c r="N235" s="62"/>
      <c r="O235" s="62">
        <f t="shared" si="29"/>
        <v>0</v>
      </c>
      <c r="P235" s="63">
        <f t="shared" si="28"/>
        <v>0</v>
      </c>
      <c r="Q235" s="71"/>
      <c r="R235" s="64"/>
      <c r="S235" s="65"/>
    </row>
    <row r="236" spans="2:19" ht="15" customHeight="1">
      <c r="B236" s="54">
        <f>IF(AND(F235&gt;0,E235&gt;1),IF(Values_Entered,B235+0,""),IF(Values_Entered,B235+1,""))</f>
        <v>218</v>
      </c>
      <c r="C236" s="66"/>
      <c r="D236" s="58"/>
      <c r="E236" s="72"/>
      <c r="F236" s="68">
        <f t="shared" si="26"/>
        <v>0</v>
      </c>
      <c r="G236" s="69"/>
      <c r="H236" s="54">
        <f>IF(Values_Entered,H235+1,"")</f>
        <v>218</v>
      </c>
      <c r="I236" s="66"/>
      <c r="J236" s="61"/>
      <c r="K236" s="62">
        <f t="shared" si="27"/>
        <v>0</v>
      </c>
      <c r="L236" s="62">
        <v>0</v>
      </c>
      <c r="M236" s="62"/>
      <c r="N236" s="62"/>
      <c r="O236" s="62">
        <f t="shared" si="29"/>
        <v>0</v>
      </c>
      <c r="P236" s="63">
        <f t="shared" si="28"/>
        <v>0</v>
      </c>
      <c r="Q236" s="71"/>
      <c r="R236" s="64"/>
      <c r="S236" s="65"/>
    </row>
    <row r="237" spans="2:19" ht="15" customHeight="1">
      <c r="B237" s="54">
        <f>IF(AND(F236&gt;0,E236&gt;1),IF(Values_Entered,B236+0,""),IF(Values_Entered,B236+1,""))</f>
        <v>219</v>
      </c>
      <c r="C237" s="66"/>
      <c r="D237" s="58"/>
      <c r="E237" s="72"/>
      <c r="F237" s="68">
        <f t="shared" si="26"/>
        <v>0</v>
      </c>
      <c r="G237" s="69"/>
      <c r="H237" s="54">
        <f>IF(Values_Entered,H236+1,"")</f>
        <v>219</v>
      </c>
      <c r="I237" s="66"/>
      <c r="J237" s="61"/>
      <c r="K237" s="62">
        <f t="shared" si="27"/>
        <v>0</v>
      </c>
      <c r="L237" s="62">
        <v>0</v>
      </c>
      <c r="M237" s="62"/>
      <c r="N237" s="62"/>
      <c r="O237" s="62">
        <f t="shared" si="29"/>
        <v>0</v>
      </c>
      <c r="P237" s="63">
        <f t="shared" si="28"/>
        <v>0</v>
      </c>
      <c r="Q237" s="71"/>
      <c r="R237" s="64"/>
      <c r="S237" s="65"/>
    </row>
    <row r="238" spans="2:19" ht="15" customHeight="1">
      <c r="B238" s="54">
        <f>IF(AND(F237&gt;0,E237&gt;1),IF(Values_Entered,B237+0,""),IF(Values_Entered,B237+1,""))</f>
        <v>220</v>
      </c>
      <c r="C238" s="66"/>
      <c r="D238" s="58"/>
      <c r="E238" s="72"/>
      <c r="F238" s="68">
        <f t="shared" si="26"/>
        <v>0</v>
      </c>
      <c r="G238" s="69"/>
      <c r="H238" s="54">
        <f>IF(Values_Entered,H237+1,"")</f>
        <v>220</v>
      </c>
      <c r="I238" s="66"/>
      <c r="J238" s="61"/>
      <c r="K238" s="62">
        <f t="shared" si="27"/>
        <v>0</v>
      </c>
      <c r="L238" s="62">
        <v>0</v>
      </c>
      <c r="M238" s="62"/>
      <c r="N238" s="62"/>
      <c r="O238" s="62">
        <f t="shared" si="29"/>
        <v>0</v>
      </c>
      <c r="P238" s="63">
        <f t="shared" si="28"/>
        <v>0</v>
      </c>
      <c r="Q238" s="71"/>
      <c r="R238" s="64"/>
      <c r="S238" s="65"/>
    </row>
    <row r="239" spans="2:19" ht="15" customHeight="1">
      <c r="B239" s="54">
        <f>IF(AND(F238&gt;0,E238&gt;1),IF(Values_Entered,B238+0,""),IF(Values_Entered,B238+1,""))</f>
        <v>221</v>
      </c>
      <c r="C239" s="66"/>
      <c r="D239" s="58"/>
      <c r="E239" s="72"/>
      <c r="F239" s="68">
        <f t="shared" si="26"/>
        <v>0</v>
      </c>
      <c r="G239" s="69"/>
      <c r="H239" s="54">
        <f>IF(Values_Entered,H238+1,"")</f>
        <v>221</v>
      </c>
      <c r="I239" s="66"/>
      <c r="J239" s="61"/>
      <c r="K239" s="62">
        <f t="shared" si="27"/>
        <v>0</v>
      </c>
      <c r="L239" s="62">
        <v>0</v>
      </c>
      <c r="M239" s="62"/>
      <c r="N239" s="62"/>
      <c r="O239" s="62">
        <f t="shared" si="29"/>
        <v>0</v>
      </c>
      <c r="P239" s="63">
        <f t="shared" si="28"/>
        <v>0</v>
      </c>
      <c r="Q239" s="71"/>
      <c r="R239" s="64"/>
      <c r="S239" s="65"/>
    </row>
    <row r="240" spans="2:19" ht="15" customHeight="1">
      <c r="B240" s="54">
        <f>IF(AND(F239&gt;0,E239&gt;1),IF(Values_Entered,B239+0,""),IF(Values_Entered,B239+1,""))</f>
        <v>222</v>
      </c>
      <c r="C240" s="66"/>
      <c r="D240" s="58"/>
      <c r="E240" s="72"/>
      <c r="F240" s="68">
        <f t="shared" si="26"/>
        <v>0</v>
      </c>
      <c r="G240" s="69"/>
      <c r="H240" s="54">
        <f>IF(Values_Entered,H239+1,"")</f>
        <v>222</v>
      </c>
      <c r="I240" s="66"/>
      <c r="J240" s="61"/>
      <c r="K240" s="62">
        <f t="shared" si="27"/>
        <v>0</v>
      </c>
      <c r="L240" s="62">
        <v>0</v>
      </c>
      <c r="M240" s="62"/>
      <c r="N240" s="62"/>
      <c r="O240" s="62">
        <f t="shared" si="29"/>
        <v>0</v>
      </c>
      <c r="P240" s="63">
        <f t="shared" si="28"/>
        <v>0</v>
      </c>
      <c r="Q240" s="71"/>
      <c r="R240" s="64"/>
      <c r="S240" s="65"/>
    </row>
    <row r="241" spans="2:19" ht="15" customHeight="1">
      <c r="B241" s="54">
        <f>IF(AND(F240&gt;0,E240&gt;1),IF(Values_Entered,B240+0,""),IF(Values_Entered,B240+1,""))</f>
        <v>223</v>
      </c>
      <c r="C241" s="66"/>
      <c r="D241" s="58"/>
      <c r="E241" s="72"/>
      <c r="F241" s="68">
        <f t="shared" si="26"/>
        <v>0</v>
      </c>
      <c r="G241" s="69"/>
      <c r="H241" s="54">
        <f>IF(Values_Entered,H240+1,"")</f>
        <v>223</v>
      </c>
      <c r="I241" s="66"/>
      <c r="J241" s="61"/>
      <c r="K241" s="62">
        <f t="shared" si="27"/>
        <v>0</v>
      </c>
      <c r="L241" s="62">
        <v>0</v>
      </c>
      <c r="M241" s="62"/>
      <c r="N241" s="62"/>
      <c r="O241" s="62">
        <f t="shared" si="29"/>
        <v>0</v>
      </c>
      <c r="P241" s="63">
        <f t="shared" si="28"/>
        <v>0</v>
      </c>
      <c r="Q241" s="71"/>
      <c r="R241" s="64"/>
      <c r="S241" s="65"/>
    </row>
    <row r="242" spans="2:19" ht="15" customHeight="1">
      <c r="B242" s="54">
        <f>IF(AND(F241&gt;0,E241&gt;1),IF(Values_Entered,B241+0,""),IF(Values_Entered,B241+1,""))</f>
        <v>224</v>
      </c>
      <c r="C242" s="66"/>
      <c r="D242" s="58"/>
      <c r="E242" s="72"/>
      <c r="F242" s="68">
        <f t="shared" si="26"/>
        <v>0</v>
      </c>
      <c r="G242" s="69"/>
      <c r="H242" s="54">
        <f>IF(Values_Entered,H241+1,"")</f>
        <v>224</v>
      </c>
      <c r="I242" s="66"/>
      <c r="J242" s="61"/>
      <c r="K242" s="62">
        <f t="shared" si="27"/>
        <v>0</v>
      </c>
      <c r="L242" s="62">
        <v>0</v>
      </c>
      <c r="M242" s="62"/>
      <c r="N242" s="62"/>
      <c r="O242" s="62">
        <f t="shared" si="29"/>
        <v>0</v>
      </c>
      <c r="P242" s="63">
        <f t="shared" si="28"/>
        <v>0</v>
      </c>
      <c r="Q242" s="71"/>
      <c r="R242" s="64"/>
      <c r="S242" s="65"/>
    </row>
    <row r="243" spans="2:19" ht="15" customHeight="1">
      <c r="B243" s="54">
        <f>IF(AND(F242&gt;0,E242&gt;1),IF(Values_Entered,B242+0,""),IF(Values_Entered,B242+1,""))</f>
        <v>225</v>
      </c>
      <c r="C243" s="66"/>
      <c r="D243" s="58"/>
      <c r="E243" s="72"/>
      <c r="F243" s="68">
        <f t="shared" si="26"/>
        <v>0</v>
      </c>
      <c r="G243" s="69"/>
      <c r="H243" s="54">
        <f>IF(Values_Entered,H242+1,"")</f>
        <v>225</v>
      </c>
      <c r="I243" s="66"/>
      <c r="J243" s="61"/>
      <c r="K243" s="62">
        <f t="shared" si="27"/>
        <v>0</v>
      </c>
      <c r="L243" s="62">
        <v>0</v>
      </c>
      <c r="M243" s="62"/>
      <c r="N243" s="62"/>
      <c r="O243" s="62">
        <f t="shared" si="29"/>
        <v>0</v>
      </c>
      <c r="P243" s="63">
        <f t="shared" si="28"/>
        <v>0</v>
      </c>
      <c r="Q243" s="71"/>
      <c r="R243" s="64"/>
      <c r="S243" s="65"/>
    </row>
    <row r="244" spans="2:19" ht="15" customHeight="1">
      <c r="B244" s="54">
        <f>IF(AND(F243&gt;0,E243&gt;1),IF(Values_Entered,B243+0,""),IF(Values_Entered,B243+1,""))</f>
        <v>226</v>
      </c>
      <c r="C244" s="66"/>
      <c r="D244" s="58"/>
      <c r="E244" s="72"/>
      <c r="F244" s="68">
        <f t="shared" si="26"/>
        <v>0</v>
      </c>
      <c r="G244" s="69"/>
      <c r="H244" s="54">
        <f>IF(Values_Entered,H243+1,"")</f>
        <v>226</v>
      </c>
      <c r="I244" s="66"/>
      <c r="J244" s="61"/>
      <c r="K244" s="62">
        <f t="shared" si="27"/>
        <v>0</v>
      </c>
      <c r="L244" s="62">
        <v>0</v>
      </c>
      <c r="M244" s="62"/>
      <c r="N244" s="62"/>
      <c r="O244" s="62">
        <f t="shared" si="29"/>
        <v>0</v>
      </c>
      <c r="P244" s="63">
        <f t="shared" si="28"/>
        <v>0</v>
      </c>
      <c r="Q244" s="71"/>
      <c r="R244" s="64"/>
      <c r="S244" s="65"/>
    </row>
    <row r="245" spans="2:19" ht="15" customHeight="1">
      <c r="B245" s="54">
        <f>IF(AND(F244&gt;0,E244&gt;1),IF(Values_Entered,B244+0,""),IF(Values_Entered,B244+1,""))</f>
        <v>227</v>
      </c>
      <c r="C245" s="66"/>
      <c r="D245" s="58"/>
      <c r="E245" s="72"/>
      <c r="F245" s="68">
        <f t="shared" si="26"/>
        <v>0</v>
      </c>
      <c r="G245" s="69"/>
      <c r="H245" s="54">
        <f>IF(Values_Entered,H244+1,"")</f>
        <v>227</v>
      </c>
      <c r="I245" s="66"/>
      <c r="J245" s="61"/>
      <c r="K245" s="62">
        <f t="shared" si="27"/>
        <v>0</v>
      </c>
      <c r="L245" s="62">
        <v>0</v>
      </c>
      <c r="M245" s="62"/>
      <c r="N245" s="62"/>
      <c r="O245" s="62">
        <f t="shared" si="29"/>
        <v>0</v>
      </c>
      <c r="P245" s="63">
        <f t="shared" si="28"/>
        <v>0</v>
      </c>
      <c r="Q245" s="71"/>
      <c r="R245" s="64"/>
      <c r="S245" s="65"/>
    </row>
    <row r="246" spans="2:19" ht="15" customHeight="1">
      <c r="B246" s="54">
        <f>IF(AND(F245&gt;0,E245&gt;1),IF(Values_Entered,B245+0,""),IF(Values_Entered,B245+1,""))</f>
        <v>228</v>
      </c>
      <c r="C246" s="66"/>
      <c r="D246" s="58"/>
      <c r="E246" s="72"/>
      <c r="F246" s="68">
        <f t="shared" si="26"/>
        <v>0</v>
      </c>
      <c r="G246" s="69"/>
      <c r="H246" s="54">
        <f>IF(Values_Entered,H245+1,"")</f>
        <v>228</v>
      </c>
      <c r="I246" s="66"/>
      <c r="J246" s="61"/>
      <c r="K246" s="62">
        <f t="shared" si="27"/>
        <v>0</v>
      </c>
      <c r="L246" s="62">
        <v>0</v>
      </c>
      <c r="M246" s="62"/>
      <c r="N246" s="62"/>
      <c r="O246" s="62">
        <f t="shared" si="29"/>
        <v>0</v>
      </c>
      <c r="P246" s="63">
        <f t="shared" si="28"/>
        <v>0</v>
      </c>
      <c r="Q246" s="71"/>
      <c r="R246" s="64"/>
      <c r="S246" s="65"/>
    </row>
    <row r="247" spans="2:19" ht="15" customHeight="1">
      <c r="B247" s="54">
        <f>IF(AND(F246&gt;0,E246&gt;1),IF(Values_Entered,B246+0,""),IF(Values_Entered,B246+1,""))</f>
        <v>229</v>
      </c>
      <c r="C247" s="66"/>
      <c r="D247" s="58"/>
      <c r="E247" s="72"/>
      <c r="F247" s="68">
        <f t="shared" si="26"/>
        <v>0</v>
      </c>
      <c r="G247" s="69"/>
      <c r="H247" s="54">
        <f>IF(Values_Entered,H246+1,"")</f>
        <v>229</v>
      </c>
      <c r="I247" s="66"/>
      <c r="J247" s="61"/>
      <c r="K247" s="62">
        <f t="shared" si="27"/>
        <v>0</v>
      </c>
      <c r="L247" s="62">
        <v>0</v>
      </c>
      <c r="M247" s="62"/>
      <c r="N247" s="62"/>
      <c r="O247" s="62">
        <f t="shared" si="29"/>
        <v>0</v>
      </c>
      <c r="P247" s="63">
        <f t="shared" si="28"/>
        <v>0</v>
      </c>
      <c r="Q247" s="71"/>
      <c r="R247" s="64"/>
      <c r="S247" s="65"/>
    </row>
    <row r="248" spans="2:19" ht="15" customHeight="1">
      <c r="B248" s="54">
        <f>IF(AND(F247&gt;0,E247&gt;1),IF(Values_Entered,B247+0,""),IF(Values_Entered,B247+1,""))</f>
        <v>230</v>
      </c>
      <c r="C248" s="66"/>
      <c r="D248" s="58"/>
      <c r="E248" s="72"/>
      <c r="F248" s="68">
        <f t="shared" si="26"/>
        <v>0</v>
      </c>
      <c r="G248" s="69"/>
      <c r="H248" s="54">
        <f>IF(Values_Entered,H247+1,"")</f>
        <v>230</v>
      </c>
      <c r="I248" s="66"/>
      <c r="J248" s="61"/>
      <c r="K248" s="62">
        <f t="shared" si="27"/>
        <v>0</v>
      </c>
      <c r="L248" s="62">
        <v>0</v>
      </c>
      <c r="M248" s="62"/>
      <c r="N248" s="62"/>
      <c r="O248" s="62">
        <f t="shared" si="29"/>
        <v>0</v>
      </c>
      <c r="P248" s="63">
        <f t="shared" si="28"/>
        <v>0</v>
      </c>
      <c r="Q248" s="71"/>
      <c r="R248" s="64"/>
      <c r="S248" s="65"/>
    </row>
    <row r="249" spans="2:19" ht="15" customHeight="1">
      <c r="B249" s="54">
        <f>IF(AND(F248&gt;0,E248&gt;1),IF(Values_Entered,B248+0,""),IF(Values_Entered,B248+1,""))</f>
        <v>231</v>
      </c>
      <c r="C249" s="66"/>
      <c r="D249" s="58"/>
      <c r="E249" s="72"/>
      <c r="F249" s="68">
        <f t="shared" si="26"/>
        <v>0</v>
      </c>
      <c r="G249" s="69"/>
      <c r="H249" s="54">
        <f>IF(Values_Entered,H248+1,"")</f>
        <v>231</v>
      </c>
      <c r="I249" s="66"/>
      <c r="J249" s="61"/>
      <c r="K249" s="62">
        <f t="shared" si="27"/>
        <v>0</v>
      </c>
      <c r="L249" s="62">
        <v>0</v>
      </c>
      <c r="M249" s="62"/>
      <c r="N249" s="62"/>
      <c r="O249" s="62">
        <f t="shared" si="29"/>
        <v>0</v>
      </c>
      <c r="P249" s="63">
        <f t="shared" si="28"/>
        <v>0</v>
      </c>
      <c r="Q249" s="71"/>
      <c r="R249" s="64"/>
      <c r="S249" s="65"/>
    </row>
    <row r="250" spans="2:19" ht="15" customHeight="1">
      <c r="B250" s="54">
        <f>IF(AND(F249&gt;0,E249&gt;1),IF(Values_Entered,B249+0,""),IF(Values_Entered,B249+1,""))</f>
        <v>232</v>
      </c>
      <c r="C250" s="66"/>
      <c r="D250" s="58"/>
      <c r="E250" s="72"/>
      <c r="F250" s="68">
        <f t="shared" si="26"/>
        <v>0</v>
      </c>
      <c r="G250" s="69"/>
      <c r="H250" s="54">
        <f>IF(Values_Entered,H249+1,"")</f>
        <v>232</v>
      </c>
      <c r="I250" s="66"/>
      <c r="J250" s="61"/>
      <c r="K250" s="62">
        <f t="shared" si="27"/>
        <v>0</v>
      </c>
      <c r="L250" s="62">
        <v>0</v>
      </c>
      <c r="M250" s="62"/>
      <c r="N250" s="62"/>
      <c r="O250" s="62">
        <f t="shared" si="29"/>
        <v>0</v>
      </c>
      <c r="P250" s="63">
        <f t="shared" si="28"/>
        <v>0</v>
      </c>
      <c r="Q250" s="71"/>
      <c r="R250" s="64"/>
      <c r="S250" s="65"/>
    </row>
    <row r="251" spans="2:19" ht="15" customHeight="1">
      <c r="B251" s="54">
        <f>IF(AND(F250&gt;0,E250&gt;1),IF(Values_Entered,B250+0,""),IF(Values_Entered,B250+1,""))</f>
        <v>233</v>
      </c>
      <c r="C251" s="66"/>
      <c r="D251" s="58"/>
      <c r="E251" s="72"/>
      <c r="F251" s="68">
        <f t="shared" si="26"/>
        <v>0</v>
      </c>
      <c r="G251" s="69"/>
      <c r="H251" s="54">
        <f>IF(Values_Entered,H250+1,"")</f>
        <v>233</v>
      </c>
      <c r="I251" s="66"/>
      <c r="J251" s="61"/>
      <c r="K251" s="62">
        <f t="shared" si="27"/>
        <v>0</v>
      </c>
      <c r="L251" s="62">
        <v>0</v>
      </c>
      <c r="M251" s="62"/>
      <c r="N251" s="62"/>
      <c r="O251" s="62">
        <f t="shared" si="29"/>
        <v>0</v>
      </c>
      <c r="P251" s="63">
        <f t="shared" si="28"/>
        <v>0</v>
      </c>
      <c r="Q251" s="71"/>
      <c r="R251" s="64"/>
      <c r="S251" s="65"/>
    </row>
    <row r="252" spans="2:19" ht="15" customHeight="1">
      <c r="B252" s="54">
        <f>IF(AND(F251&gt;0,E251&gt;1),IF(Values_Entered,B251+0,""),IF(Values_Entered,B251+1,""))</f>
        <v>234</v>
      </c>
      <c r="C252" s="66"/>
      <c r="D252" s="58"/>
      <c r="E252" s="72"/>
      <c r="F252" s="68">
        <f t="shared" si="26"/>
        <v>0</v>
      </c>
      <c r="G252" s="69"/>
      <c r="H252" s="54">
        <f>IF(Values_Entered,H251+1,"")</f>
        <v>234</v>
      </c>
      <c r="I252" s="66"/>
      <c r="J252" s="61"/>
      <c r="K252" s="62">
        <f t="shared" si="27"/>
        <v>0</v>
      </c>
      <c r="L252" s="62">
        <v>0</v>
      </c>
      <c r="M252" s="62"/>
      <c r="N252" s="62"/>
      <c r="O252" s="62">
        <f t="shared" si="29"/>
        <v>0</v>
      </c>
      <c r="P252" s="63">
        <f t="shared" si="28"/>
        <v>0</v>
      </c>
      <c r="Q252" s="71"/>
      <c r="R252" s="64"/>
      <c r="S252" s="65"/>
    </row>
    <row r="253" spans="2:19" ht="15" customHeight="1">
      <c r="B253" s="54">
        <f>IF(AND(F252&gt;0,E252&gt;1),IF(Values_Entered,B252+0,""),IF(Values_Entered,B252+1,""))</f>
        <v>235</v>
      </c>
      <c r="C253" s="66"/>
      <c r="D253" s="58"/>
      <c r="E253" s="72"/>
      <c r="F253" s="68">
        <f t="shared" si="26"/>
        <v>0</v>
      </c>
      <c r="G253" s="69"/>
      <c r="H253" s="54">
        <f>IF(Values_Entered,H252+1,"")</f>
        <v>235</v>
      </c>
      <c r="I253" s="66"/>
      <c r="J253" s="61"/>
      <c r="K253" s="62">
        <f t="shared" si="27"/>
        <v>0</v>
      </c>
      <c r="L253" s="62">
        <v>0</v>
      </c>
      <c r="M253" s="62"/>
      <c r="N253" s="62"/>
      <c r="O253" s="62">
        <f t="shared" si="29"/>
        <v>0</v>
      </c>
      <c r="P253" s="63">
        <f t="shared" si="28"/>
        <v>0</v>
      </c>
      <c r="Q253" s="71"/>
      <c r="R253" s="64"/>
      <c r="S253" s="65"/>
    </row>
    <row r="254" spans="2:19" ht="15" customHeight="1">
      <c r="B254" s="54">
        <f>IF(AND(F253&gt;0,E253&gt;1),IF(Values_Entered,B253+0,""),IF(Values_Entered,B253+1,""))</f>
        <v>236</v>
      </c>
      <c r="C254" s="66"/>
      <c r="D254" s="58"/>
      <c r="E254" s="72"/>
      <c r="F254" s="68">
        <f t="shared" si="26"/>
        <v>0</v>
      </c>
      <c r="G254" s="69"/>
      <c r="H254" s="54">
        <f>IF(Values_Entered,H253+1,"")</f>
        <v>236</v>
      </c>
      <c r="I254" s="66"/>
      <c r="J254" s="61"/>
      <c r="K254" s="62">
        <f t="shared" si="27"/>
        <v>0</v>
      </c>
      <c r="L254" s="62">
        <v>0</v>
      </c>
      <c r="M254" s="62"/>
      <c r="N254" s="62"/>
      <c r="O254" s="62">
        <f t="shared" si="29"/>
        <v>0</v>
      </c>
      <c r="P254" s="63">
        <f t="shared" si="28"/>
        <v>0</v>
      </c>
      <c r="Q254" s="71"/>
      <c r="R254" s="64"/>
      <c r="S254" s="65"/>
    </row>
    <row r="255" spans="2:19" ht="15" customHeight="1">
      <c r="B255" s="54">
        <f>IF(AND(F254&gt;0,E254&gt;1),IF(Values_Entered,B254+0,""),IF(Values_Entered,B254+1,""))</f>
        <v>237</v>
      </c>
      <c r="C255" s="66"/>
      <c r="D255" s="58"/>
      <c r="E255" s="72"/>
      <c r="F255" s="68">
        <f t="shared" si="26"/>
        <v>0</v>
      </c>
      <c r="G255" s="69"/>
      <c r="H255" s="54">
        <f>IF(Values_Entered,H254+1,"")</f>
        <v>237</v>
      </c>
      <c r="I255" s="66"/>
      <c r="J255" s="61"/>
      <c r="K255" s="62">
        <f t="shared" si="27"/>
        <v>0</v>
      </c>
      <c r="L255" s="62">
        <v>0</v>
      </c>
      <c r="M255" s="62"/>
      <c r="N255" s="62"/>
      <c r="O255" s="62">
        <f t="shared" si="29"/>
        <v>0</v>
      </c>
      <c r="P255" s="63">
        <f t="shared" si="28"/>
        <v>0</v>
      </c>
      <c r="Q255" s="71"/>
      <c r="R255" s="64"/>
      <c r="S255" s="65"/>
    </row>
    <row r="256" spans="2:19" ht="15" customHeight="1">
      <c r="B256" s="54">
        <f>IF(AND(F255&gt;0,E255&gt;1),IF(Values_Entered,B255+0,""),IF(Values_Entered,B255+1,""))</f>
        <v>238</v>
      </c>
      <c r="C256" s="66"/>
      <c r="D256" s="58"/>
      <c r="E256" s="72"/>
      <c r="F256" s="68">
        <f t="shared" si="26"/>
        <v>0</v>
      </c>
      <c r="G256" s="69"/>
      <c r="H256" s="54">
        <f>IF(Values_Entered,H255+1,"")</f>
        <v>238</v>
      </c>
      <c r="I256" s="66"/>
      <c r="J256" s="61"/>
      <c r="K256" s="62">
        <f t="shared" si="27"/>
        <v>0</v>
      </c>
      <c r="L256" s="62">
        <v>0</v>
      </c>
      <c r="M256" s="62"/>
      <c r="N256" s="62"/>
      <c r="O256" s="62">
        <f t="shared" si="29"/>
        <v>0</v>
      </c>
      <c r="P256" s="63">
        <f t="shared" si="28"/>
        <v>0</v>
      </c>
      <c r="Q256" s="71"/>
      <c r="R256" s="64"/>
      <c r="S256" s="65"/>
    </row>
    <row r="257" spans="2:19" ht="15" customHeight="1">
      <c r="B257" s="54">
        <f>IF(AND(F256&gt;0,E256&gt;1),IF(Values_Entered,B256+0,""),IF(Values_Entered,B256+1,""))</f>
        <v>239</v>
      </c>
      <c r="C257" s="66"/>
      <c r="D257" s="58"/>
      <c r="E257" s="72"/>
      <c r="F257" s="68">
        <f t="shared" si="26"/>
        <v>0</v>
      </c>
      <c r="G257" s="69"/>
      <c r="H257" s="54">
        <f>IF(Values_Entered,H256+1,"")</f>
        <v>239</v>
      </c>
      <c r="I257" s="66"/>
      <c r="J257" s="61"/>
      <c r="K257" s="62">
        <f t="shared" si="27"/>
        <v>0</v>
      </c>
      <c r="L257" s="62">
        <v>0</v>
      </c>
      <c r="M257" s="62"/>
      <c r="N257" s="62"/>
      <c r="O257" s="62">
        <f t="shared" si="29"/>
        <v>0</v>
      </c>
      <c r="P257" s="63">
        <f t="shared" si="28"/>
        <v>0</v>
      </c>
      <c r="Q257" s="71"/>
      <c r="R257" s="64"/>
      <c r="S257" s="65"/>
    </row>
    <row r="258" spans="2:19" ht="15" customHeight="1">
      <c r="B258" s="54">
        <f>IF(AND(F257&gt;0,E257&gt;1),IF(Values_Entered,B257+0,""),IF(Values_Entered,B257+1,""))</f>
        <v>240</v>
      </c>
      <c r="C258" s="66"/>
      <c r="D258" s="58"/>
      <c r="E258" s="72"/>
      <c r="F258" s="68">
        <f t="shared" si="26"/>
        <v>0</v>
      </c>
      <c r="G258" s="69"/>
      <c r="H258" s="54">
        <f>IF(Values_Entered,H257+1,"")</f>
        <v>240</v>
      </c>
      <c r="I258" s="66"/>
      <c r="J258" s="61"/>
      <c r="K258" s="62">
        <f t="shared" si="27"/>
        <v>0</v>
      </c>
      <c r="L258" s="62">
        <v>0</v>
      </c>
      <c r="M258" s="62"/>
      <c r="N258" s="62"/>
      <c r="O258" s="62">
        <f t="shared" si="29"/>
        <v>0</v>
      </c>
      <c r="P258" s="63">
        <f t="shared" si="28"/>
        <v>0</v>
      </c>
      <c r="Q258" s="71"/>
      <c r="R258" s="64"/>
      <c r="S258" s="65"/>
    </row>
    <row r="259" spans="2:19" ht="15" customHeight="1">
      <c r="B259" s="54">
        <f>IF(AND(F258&gt;0,E258&gt;1),IF(Values_Entered,B258+0,""),IF(Values_Entered,B258+1,""))</f>
        <v>241</v>
      </c>
      <c r="C259" s="66"/>
      <c r="D259" s="58"/>
      <c r="E259" s="72"/>
      <c r="F259" s="68">
        <f t="shared" si="26"/>
        <v>0</v>
      </c>
      <c r="G259" s="69"/>
      <c r="H259" s="54">
        <f>IF(Values_Entered,H258+1,"")</f>
        <v>241</v>
      </c>
      <c r="I259" s="66"/>
      <c r="J259" s="61"/>
      <c r="K259" s="62">
        <f t="shared" si="27"/>
        <v>0</v>
      </c>
      <c r="L259" s="62">
        <v>0</v>
      </c>
      <c r="M259" s="62"/>
      <c r="N259" s="62"/>
      <c r="O259" s="62">
        <f t="shared" si="29"/>
        <v>0</v>
      </c>
      <c r="P259" s="63">
        <f t="shared" si="28"/>
        <v>0</v>
      </c>
      <c r="Q259" s="71"/>
      <c r="R259" s="64"/>
      <c r="S259" s="65"/>
    </row>
    <row r="260" spans="2:19" ht="15" customHeight="1">
      <c r="B260" s="54">
        <f>IF(AND(F259&gt;0,E259&gt;1),IF(Values_Entered,B259+0,""),IF(Values_Entered,B259+1,""))</f>
        <v>242</v>
      </c>
      <c r="C260" s="66"/>
      <c r="D260" s="58"/>
      <c r="E260" s="72"/>
      <c r="F260" s="68">
        <f t="shared" si="26"/>
        <v>0</v>
      </c>
      <c r="G260" s="69"/>
      <c r="H260" s="54">
        <f>IF(Values_Entered,H259+1,"")</f>
        <v>242</v>
      </c>
      <c r="I260" s="66"/>
      <c r="J260" s="61"/>
      <c r="K260" s="62">
        <f t="shared" si="27"/>
        <v>0</v>
      </c>
      <c r="L260" s="62">
        <v>0</v>
      </c>
      <c r="M260" s="62"/>
      <c r="N260" s="62"/>
      <c r="O260" s="62">
        <f t="shared" si="29"/>
        <v>0</v>
      </c>
      <c r="P260" s="63">
        <f t="shared" si="28"/>
        <v>0</v>
      </c>
      <c r="Q260" s="71"/>
      <c r="R260" s="64"/>
      <c r="S260" s="65"/>
    </row>
    <row r="261" spans="2:19" ht="15" customHeight="1">
      <c r="B261" s="54">
        <f>IF(AND(F260&gt;0,E260&gt;1),IF(Values_Entered,B260+0,""),IF(Values_Entered,B260+1,""))</f>
        <v>243</v>
      </c>
      <c r="C261" s="66"/>
      <c r="D261" s="58"/>
      <c r="E261" s="72"/>
      <c r="F261" s="68">
        <f t="shared" si="26"/>
        <v>0</v>
      </c>
      <c r="G261" s="69"/>
      <c r="H261" s="54">
        <f>IF(Values_Entered,H260+1,"")</f>
        <v>243</v>
      </c>
      <c r="I261" s="66"/>
      <c r="J261" s="61"/>
      <c r="K261" s="62">
        <f t="shared" si="27"/>
        <v>0</v>
      </c>
      <c r="L261" s="62">
        <v>0</v>
      </c>
      <c r="M261" s="62"/>
      <c r="N261" s="62"/>
      <c r="O261" s="62">
        <f t="shared" si="29"/>
        <v>0</v>
      </c>
      <c r="P261" s="63">
        <f t="shared" si="28"/>
        <v>0</v>
      </c>
      <c r="Q261" s="71"/>
      <c r="R261" s="64"/>
      <c r="S261" s="65"/>
    </row>
    <row r="262" spans="2:19" ht="15" customHeight="1">
      <c r="B262" s="54">
        <f>IF(AND(F261&gt;0,E261&gt;1),IF(Values_Entered,B261+0,""),IF(Values_Entered,B261+1,""))</f>
        <v>244</v>
      </c>
      <c r="C262" s="66"/>
      <c r="D262" s="58"/>
      <c r="E262" s="72"/>
      <c r="F262" s="68">
        <f t="shared" si="26"/>
        <v>0</v>
      </c>
      <c r="G262" s="69"/>
      <c r="H262" s="54">
        <f>IF(Values_Entered,H261+1,"")</f>
        <v>244</v>
      </c>
      <c r="I262" s="66"/>
      <c r="J262" s="61"/>
      <c r="K262" s="62">
        <f t="shared" si="27"/>
        <v>0</v>
      </c>
      <c r="L262" s="62">
        <v>0</v>
      </c>
      <c r="M262" s="62"/>
      <c r="N262" s="62"/>
      <c r="O262" s="62">
        <f t="shared" si="29"/>
        <v>0</v>
      </c>
      <c r="P262" s="63">
        <f t="shared" si="28"/>
        <v>0</v>
      </c>
      <c r="Q262" s="71"/>
      <c r="R262" s="64"/>
      <c r="S262" s="65"/>
    </row>
    <row r="263" spans="2:19" ht="15" customHeight="1">
      <c r="B263" s="54">
        <f>IF(AND(F262&gt;0,E262&gt;1),IF(Values_Entered,B262+0,""),IF(Values_Entered,B262+1,""))</f>
        <v>245</v>
      </c>
      <c r="C263" s="66"/>
      <c r="D263" s="58"/>
      <c r="E263" s="72"/>
      <c r="F263" s="68">
        <f t="shared" si="26"/>
        <v>0</v>
      </c>
      <c r="G263" s="69"/>
      <c r="H263" s="54">
        <f>IF(Values_Entered,H262+1,"")</f>
        <v>245</v>
      </c>
      <c r="I263" s="66"/>
      <c r="J263" s="61"/>
      <c r="K263" s="62">
        <f t="shared" si="27"/>
        <v>0</v>
      </c>
      <c r="L263" s="62">
        <v>0</v>
      </c>
      <c r="M263" s="62"/>
      <c r="N263" s="62"/>
      <c r="O263" s="62">
        <f t="shared" si="29"/>
        <v>0</v>
      </c>
      <c r="P263" s="63">
        <f t="shared" si="28"/>
        <v>0</v>
      </c>
      <c r="Q263" s="71"/>
      <c r="R263" s="64"/>
      <c r="S263" s="65"/>
    </row>
    <row r="264" spans="2:19" ht="15" customHeight="1">
      <c r="B264" s="54">
        <f>IF(AND(F263&gt;0,E263&gt;1),IF(Values_Entered,B263+0,""),IF(Values_Entered,B263+1,""))</f>
        <v>246</v>
      </c>
      <c r="C264" s="66"/>
      <c r="D264" s="58"/>
      <c r="E264" s="72"/>
      <c r="F264" s="68">
        <f t="shared" si="26"/>
        <v>0</v>
      </c>
      <c r="G264" s="69"/>
      <c r="H264" s="54">
        <f>IF(Values_Entered,H263+1,"")</f>
        <v>246</v>
      </c>
      <c r="I264" s="66"/>
      <c r="J264" s="61"/>
      <c r="K264" s="62">
        <f t="shared" si="27"/>
        <v>0</v>
      </c>
      <c r="L264" s="62">
        <v>0</v>
      </c>
      <c r="M264" s="62"/>
      <c r="N264" s="62"/>
      <c r="O264" s="62">
        <f t="shared" si="29"/>
        <v>0</v>
      </c>
      <c r="P264" s="63">
        <f t="shared" si="28"/>
        <v>0</v>
      </c>
      <c r="Q264" s="71"/>
      <c r="R264" s="64"/>
      <c r="S264" s="65"/>
    </row>
    <row r="265" spans="2:19" ht="15" customHeight="1">
      <c r="B265" s="54">
        <f>IF(AND(F264&gt;0,E264&gt;1),IF(Values_Entered,B264+0,""),IF(Values_Entered,B264+1,""))</f>
        <v>247</v>
      </c>
      <c r="C265" s="66"/>
      <c r="D265" s="58"/>
      <c r="E265" s="72"/>
      <c r="F265" s="68">
        <f t="shared" si="26"/>
        <v>0</v>
      </c>
      <c r="G265" s="69"/>
      <c r="H265" s="54">
        <f>IF(Values_Entered,H264+1,"")</f>
        <v>247</v>
      </c>
      <c r="I265" s="66"/>
      <c r="J265" s="61"/>
      <c r="K265" s="62">
        <f t="shared" si="27"/>
        <v>0</v>
      </c>
      <c r="L265" s="62">
        <v>0</v>
      </c>
      <c r="M265" s="62"/>
      <c r="N265" s="62"/>
      <c r="O265" s="62">
        <f t="shared" si="29"/>
        <v>0</v>
      </c>
      <c r="P265" s="63">
        <f t="shared" si="28"/>
        <v>0</v>
      </c>
      <c r="Q265" s="71"/>
      <c r="R265" s="64"/>
      <c r="S265" s="65"/>
    </row>
    <row r="266" spans="2:19" ht="15" customHeight="1">
      <c r="B266" s="54">
        <f>IF(AND(F265&gt;0,E265&gt;1),IF(Values_Entered,B265+0,""),IF(Values_Entered,B265+1,""))</f>
        <v>248</v>
      </c>
      <c r="C266" s="66"/>
      <c r="D266" s="58"/>
      <c r="E266" s="72"/>
      <c r="F266" s="68">
        <f t="shared" si="26"/>
        <v>0</v>
      </c>
      <c r="G266" s="69"/>
      <c r="H266" s="54">
        <f>IF(Values_Entered,H265+1,"")</f>
        <v>248</v>
      </c>
      <c r="I266" s="66"/>
      <c r="J266" s="61"/>
      <c r="K266" s="62">
        <f t="shared" si="27"/>
        <v>0</v>
      </c>
      <c r="L266" s="62">
        <v>0</v>
      </c>
      <c r="M266" s="62"/>
      <c r="N266" s="62"/>
      <c r="O266" s="62">
        <f t="shared" si="29"/>
        <v>0</v>
      </c>
      <c r="P266" s="63">
        <f t="shared" si="28"/>
        <v>0</v>
      </c>
      <c r="Q266" s="71"/>
      <c r="R266" s="64"/>
      <c r="S266" s="65"/>
    </row>
    <row r="267" spans="2:19" ht="15" customHeight="1">
      <c r="B267" s="54">
        <f>IF(AND(F266&gt;0,E266&gt;1),IF(Values_Entered,B266+0,""),IF(Values_Entered,B266+1,""))</f>
        <v>249</v>
      </c>
      <c r="C267" s="66"/>
      <c r="D267" s="58"/>
      <c r="E267" s="72"/>
      <c r="F267" s="68">
        <f t="shared" si="26"/>
        <v>0</v>
      </c>
      <c r="G267" s="69"/>
      <c r="H267" s="54">
        <f>IF(Values_Entered,H266+1,"")</f>
        <v>249</v>
      </c>
      <c r="I267" s="66"/>
      <c r="J267" s="61"/>
      <c r="K267" s="62">
        <f t="shared" si="27"/>
        <v>0</v>
      </c>
      <c r="L267" s="62">
        <v>0</v>
      </c>
      <c r="M267" s="62"/>
      <c r="N267" s="62"/>
      <c r="O267" s="62">
        <f t="shared" si="29"/>
        <v>0</v>
      </c>
      <c r="P267" s="63">
        <f t="shared" si="28"/>
        <v>0</v>
      </c>
      <c r="Q267" s="71"/>
      <c r="R267" s="64"/>
      <c r="S267" s="65"/>
    </row>
    <row r="268" spans="2:19" ht="15" customHeight="1">
      <c r="B268" s="54">
        <f>IF(AND(F267&gt;0,E267&gt;1),IF(Values_Entered,B267+0,""),IF(Values_Entered,B267+1,""))</f>
        <v>250</v>
      </c>
      <c r="C268" s="66"/>
      <c r="D268" s="58"/>
      <c r="E268" s="72"/>
      <c r="F268" s="68">
        <f t="shared" si="26"/>
        <v>0</v>
      </c>
      <c r="G268" s="69"/>
      <c r="H268" s="54">
        <f>IF(Values_Entered,H267+1,"")</f>
        <v>250</v>
      </c>
      <c r="I268" s="66"/>
      <c r="J268" s="61"/>
      <c r="K268" s="62">
        <f t="shared" si="27"/>
        <v>0</v>
      </c>
      <c r="L268" s="62">
        <v>0</v>
      </c>
      <c r="M268" s="62"/>
      <c r="N268" s="62"/>
      <c r="O268" s="62">
        <f t="shared" si="29"/>
        <v>0</v>
      </c>
      <c r="P268" s="63">
        <f t="shared" si="28"/>
        <v>0</v>
      </c>
      <c r="Q268" s="71"/>
      <c r="R268" s="64"/>
      <c r="S268" s="65"/>
    </row>
    <row r="269" spans="2:19" ht="15" customHeight="1">
      <c r="B269" s="54">
        <f>IF(AND(F268&gt;0,E268&gt;1),IF(Values_Entered,B268+0,""),IF(Values_Entered,B268+1,""))</f>
        <v>251</v>
      </c>
      <c r="C269" s="66"/>
      <c r="D269" s="58"/>
      <c r="E269" s="72"/>
      <c r="F269" s="68">
        <f t="shared" si="30" ref="F269:F332">IF(AND(F268&gt;0,E268&gt;0),(360/Pagos_Anuales)-F268,IF(OR(E269=0,E269="OK"),0,DAYS360(C268,E269)))</f>
        <v>0</v>
      </c>
      <c r="G269" s="69"/>
      <c r="H269" s="54">
        <f>IF(Values_Entered,H268+1,"")</f>
        <v>251</v>
      </c>
      <c r="I269" s="66"/>
      <c r="J269" s="61"/>
      <c r="K269" s="62">
        <f t="shared" si="31" ref="K269:K332">+K268-J269</f>
        <v>0</v>
      </c>
      <c r="L269" s="62">
        <v>0</v>
      </c>
      <c r="M269" s="62"/>
      <c r="N269" s="62"/>
      <c r="O269" s="62">
        <f t="shared" si="29"/>
        <v>0</v>
      </c>
      <c r="P269" s="63">
        <f t="shared" si="28"/>
        <v>0</v>
      </c>
      <c r="Q269" s="71"/>
      <c r="R269" s="64"/>
      <c r="S269" s="65"/>
    </row>
    <row r="270" spans="2:19" ht="15" customHeight="1">
      <c r="B270" s="54">
        <f>IF(AND(F269&gt;0,E269&gt;1),IF(Values_Entered,B269+0,""),IF(Values_Entered,B269+1,""))</f>
        <v>252</v>
      </c>
      <c r="C270" s="66"/>
      <c r="D270" s="58"/>
      <c r="E270" s="72"/>
      <c r="F270" s="68">
        <f t="shared" si="30"/>
        <v>0</v>
      </c>
      <c r="G270" s="69"/>
      <c r="H270" s="54">
        <f>IF(Values_Entered,H269+1,"")</f>
        <v>252</v>
      </c>
      <c r="I270" s="66"/>
      <c r="J270" s="61"/>
      <c r="K270" s="62">
        <f t="shared" si="31"/>
        <v>0</v>
      </c>
      <c r="L270" s="62">
        <v>0</v>
      </c>
      <c r="M270" s="62"/>
      <c r="N270" s="62"/>
      <c r="O270" s="62">
        <f t="shared" si="29"/>
        <v>0</v>
      </c>
      <c r="P270" s="63">
        <f t="shared" si="28"/>
        <v>0</v>
      </c>
      <c r="Q270" s="71"/>
      <c r="R270" s="64"/>
      <c r="S270" s="65"/>
    </row>
    <row r="271" spans="2:19" ht="15" customHeight="1">
      <c r="B271" s="54">
        <f>IF(AND(F270&gt;0,E270&gt;1),IF(Values_Entered,B270+0,""),IF(Values_Entered,B270+1,""))</f>
        <v>253</v>
      </c>
      <c r="C271" s="66"/>
      <c r="D271" s="58"/>
      <c r="E271" s="72"/>
      <c r="F271" s="68">
        <f t="shared" si="30"/>
        <v>0</v>
      </c>
      <c r="G271" s="69"/>
      <c r="H271" s="54">
        <f>IF(Values_Entered,H270+1,"")</f>
        <v>253</v>
      </c>
      <c r="I271" s="66"/>
      <c r="J271" s="61"/>
      <c r="K271" s="62">
        <f t="shared" si="31"/>
        <v>0</v>
      </c>
      <c r="L271" s="62">
        <v>0</v>
      </c>
      <c r="M271" s="62"/>
      <c r="N271" s="62"/>
      <c r="O271" s="62">
        <f t="shared" si="29"/>
        <v>0</v>
      </c>
      <c r="P271" s="63">
        <f t="shared" si="28"/>
        <v>0</v>
      </c>
      <c r="Q271" s="71"/>
      <c r="R271" s="64"/>
      <c r="S271" s="65"/>
    </row>
    <row r="272" spans="2:19" ht="15" customHeight="1">
      <c r="B272" s="54">
        <f>IF(AND(F271&gt;0,E271&gt;1),IF(Values_Entered,B271+0,""),IF(Values_Entered,B271+1,""))</f>
        <v>254</v>
      </c>
      <c r="C272" s="66"/>
      <c r="D272" s="58"/>
      <c r="E272" s="72"/>
      <c r="F272" s="68">
        <f t="shared" si="30"/>
        <v>0</v>
      </c>
      <c r="G272" s="69"/>
      <c r="H272" s="54">
        <f>IF(Values_Entered,H271+1,"")</f>
        <v>254</v>
      </c>
      <c r="I272" s="66"/>
      <c r="J272" s="61"/>
      <c r="K272" s="62">
        <f t="shared" si="31"/>
        <v>0</v>
      </c>
      <c r="L272" s="62">
        <v>0</v>
      </c>
      <c r="M272" s="62"/>
      <c r="N272" s="62"/>
      <c r="O272" s="62">
        <f t="shared" si="29"/>
        <v>0</v>
      </c>
      <c r="P272" s="63">
        <f t="shared" si="28"/>
        <v>0</v>
      </c>
      <c r="Q272" s="71"/>
      <c r="R272" s="64"/>
      <c r="S272" s="65"/>
    </row>
    <row r="273" spans="2:19" ht="15" customHeight="1">
      <c r="B273" s="54">
        <f>IF(AND(F272&gt;0,E272&gt;1),IF(Values_Entered,B272+0,""),IF(Values_Entered,B272+1,""))</f>
        <v>255</v>
      </c>
      <c r="C273" s="66"/>
      <c r="D273" s="58"/>
      <c r="E273" s="72"/>
      <c r="F273" s="68">
        <f t="shared" si="30"/>
        <v>0</v>
      </c>
      <c r="G273" s="69"/>
      <c r="H273" s="54">
        <f>IF(Values_Entered,H272+1,"")</f>
        <v>255</v>
      </c>
      <c r="I273" s="66"/>
      <c r="J273" s="61"/>
      <c r="K273" s="62">
        <f t="shared" si="31"/>
        <v>0</v>
      </c>
      <c r="L273" s="62">
        <v>0</v>
      </c>
      <c r="M273" s="62"/>
      <c r="N273" s="62"/>
      <c r="O273" s="62">
        <f t="shared" si="29"/>
        <v>0</v>
      </c>
      <c r="P273" s="63">
        <f t="shared" si="28"/>
        <v>0</v>
      </c>
      <c r="Q273" s="71"/>
      <c r="R273" s="64"/>
      <c r="S273" s="65"/>
    </row>
    <row r="274" spans="2:19" ht="15" customHeight="1">
      <c r="B274" s="54">
        <f>IF(AND(F273&gt;0,E273&gt;1),IF(Values_Entered,B273+0,""),IF(Values_Entered,B273+1,""))</f>
        <v>256</v>
      </c>
      <c r="C274" s="66"/>
      <c r="D274" s="58"/>
      <c r="E274" s="72"/>
      <c r="F274" s="68">
        <f t="shared" si="30"/>
        <v>0</v>
      </c>
      <c r="G274" s="69"/>
      <c r="H274" s="54">
        <f>IF(Values_Entered,H273+1,"")</f>
        <v>256</v>
      </c>
      <c r="I274" s="66"/>
      <c r="J274" s="61"/>
      <c r="K274" s="62">
        <f t="shared" si="31"/>
        <v>0</v>
      </c>
      <c r="L274" s="62">
        <v>0</v>
      </c>
      <c r="M274" s="62"/>
      <c r="N274" s="62"/>
      <c r="O274" s="62">
        <f t="shared" si="29"/>
        <v>0</v>
      </c>
      <c r="P274" s="63">
        <f t="shared" si="28"/>
        <v>0</v>
      </c>
      <c r="Q274" s="71"/>
      <c r="R274" s="64"/>
      <c r="S274" s="65"/>
    </row>
    <row r="275" spans="2:19" ht="15" customHeight="1">
      <c r="B275" s="54">
        <f>IF(AND(F274&gt;0,E274&gt;1),IF(Values_Entered,B274+0,""),IF(Values_Entered,B274+1,""))</f>
        <v>257</v>
      </c>
      <c r="C275" s="66"/>
      <c r="D275" s="58"/>
      <c r="E275" s="72"/>
      <c r="F275" s="68">
        <f t="shared" si="30"/>
        <v>0</v>
      </c>
      <c r="G275" s="69"/>
      <c r="H275" s="54">
        <f>IF(Values_Entered,H274+1,"")</f>
        <v>257</v>
      </c>
      <c r="I275" s="66"/>
      <c r="J275" s="61"/>
      <c r="K275" s="62">
        <f t="shared" si="31"/>
        <v>0</v>
      </c>
      <c r="L275" s="62">
        <v>0</v>
      </c>
      <c r="M275" s="62"/>
      <c r="N275" s="62"/>
      <c r="O275" s="62">
        <f t="shared" si="29"/>
        <v>0</v>
      </c>
      <c r="P275" s="63">
        <f t="shared" si="28"/>
        <v>0</v>
      </c>
      <c r="Q275" s="71"/>
      <c r="R275" s="64"/>
      <c r="S275" s="65"/>
    </row>
    <row r="276" spans="2:19" ht="15" customHeight="1">
      <c r="B276" s="54">
        <f>IF(AND(F275&gt;0,E275&gt;1),IF(Values_Entered,B275+0,""),IF(Values_Entered,B275+1,""))</f>
        <v>258</v>
      </c>
      <c r="C276" s="66"/>
      <c r="D276" s="58"/>
      <c r="E276" s="72"/>
      <c r="F276" s="68">
        <f t="shared" si="30"/>
        <v>0</v>
      </c>
      <c r="G276" s="69"/>
      <c r="H276" s="54">
        <f>IF(Values_Entered,H275+1,"")</f>
        <v>258</v>
      </c>
      <c r="I276" s="66"/>
      <c r="J276" s="61"/>
      <c r="K276" s="62">
        <f t="shared" si="31"/>
        <v>0</v>
      </c>
      <c r="L276" s="62">
        <v>0</v>
      </c>
      <c r="M276" s="62"/>
      <c r="N276" s="62"/>
      <c r="O276" s="62">
        <f t="shared" si="29"/>
        <v>0</v>
      </c>
      <c r="P276" s="63">
        <f t="shared" si="28"/>
        <v>0</v>
      </c>
      <c r="Q276" s="71"/>
      <c r="R276" s="64"/>
      <c r="S276" s="65"/>
    </row>
    <row r="277" spans="2:19" ht="15" customHeight="1">
      <c r="B277" s="54">
        <f>IF(AND(F276&gt;0,E276&gt;1),IF(Values_Entered,B276+0,""),IF(Values_Entered,B276+1,""))</f>
        <v>259</v>
      </c>
      <c r="C277" s="66"/>
      <c r="D277" s="58"/>
      <c r="E277" s="72"/>
      <c r="F277" s="68">
        <f t="shared" si="30"/>
        <v>0</v>
      </c>
      <c r="G277" s="69"/>
      <c r="H277" s="54">
        <f>IF(Values_Entered,H276+1,"")</f>
        <v>259</v>
      </c>
      <c r="I277" s="66"/>
      <c r="J277" s="61"/>
      <c r="K277" s="62">
        <f t="shared" si="31"/>
        <v>0</v>
      </c>
      <c r="L277" s="62">
        <v>0</v>
      </c>
      <c r="M277" s="62"/>
      <c r="N277" s="62"/>
      <c r="O277" s="62">
        <f t="shared" si="32" ref="O277:O340">+IFERROR(IF($H$2="IBR",ROUND(K276*N277/365*M277,0),ROUND(K276*N277/360*M277,0)),0)</f>
        <v>0</v>
      </c>
      <c r="P277" s="63">
        <f t="shared" si="28"/>
        <v>0</v>
      </c>
      <c r="Q277" s="71"/>
      <c r="R277" s="64"/>
      <c r="S277" s="65"/>
    </row>
    <row r="278" spans="2:19" ht="15" customHeight="1">
      <c r="B278" s="54">
        <f>IF(AND(F277&gt;0,E277&gt;1),IF(Values_Entered,B277+0,""),IF(Values_Entered,B277+1,""))</f>
        <v>260</v>
      </c>
      <c r="C278" s="66"/>
      <c r="D278" s="58"/>
      <c r="E278" s="72"/>
      <c r="F278" s="68">
        <f t="shared" si="30"/>
        <v>0</v>
      </c>
      <c r="G278" s="69"/>
      <c r="H278" s="54">
        <f>IF(Values_Entered,H277+1,"")</f>
        <v>260</v>
      </c>
      <c r="I278" s="66"/>
      <c r="J278" s="61"/>
      <c r="K278" s="62">
        <f t="shared" si="31"/>
        <v>0</v>
      </c>
      <c r="L278" s="62">
        <v>0</v>
      </c>
      <c r="M278" s="62"/>
      <c r="N278" s="62"/>
      <c r="O278" s="62">
        <f t="shared" si="32"/>
        <v>0</v>
      </c>
      <c r="Q278" s="71"/>
      <c r="R278" s="64"/>
      <c r="S278" s="65"/>
    </row>
    <row r="279" spans="2:19" ht="15" customHeight="1">
      <c r="B279" s="54">
        <f>IF(AND(F278&gt;0,E278&gt;1),IF(Values_Entered,B278+0,""),IF(Values_Entered,B278+1,""))</f>
        <v>261</v>
      </c>
      <c r="C279" s="66"/>
      <c r="D279" s="58"/>
      <c r="E279" s="72"/>
      <c r="F279" s="68">
        <f t="shared" si="30"/>
        <v>0</v>
      </c>
      <c r="G279" s="69"/>
      <c r="H279" s="54">
        <f>IF(Values_Entered,H278+1,"")</f>
        <v>261</v>
      </c>
      <c r="I279" s="66"/>
      <c r="J279" s="61"/>
      <c r="K279" s="62">
        <f t="shared" si="31"/>
        <v>0</v>
      </c>
      <c r="L279" s="62">
        <v>0</v>
      </c>
      <c r="M279" s="62"/>
      <c r="N279" s="62"/>
      <c r="O279" s="62">
        <f t="shared" si="32"/>
        <v>0</v>
      </c>
      <c r="Q279" s="71"/>
      <c r="R279" s="64"/>
      <c r="S279" s="65"/>
    </row>
    <row r="280" spans="2:19" ht="15" customHeight="1">
      <c r="B280" s="54">
        <f>IF(AND(F279&gt;0,E279&gt;1),IF(Values_Entered,B279+0,""),IF(Values_Entered,B279+1,""))</f>
        <v>262</v>
      </c>
      <c r="C280" s="66"/>
      <c r="D280" s="58"/>
      <c r="E280" s="72"/>
      <c r="F280" s="68">
        <f t="shared" si="30"/>
        <v>0</v>
      </c>
      <c r="G280" s="69"/>
      <c r="H280" s="54">
        <f>IF(Values_Entered,H279+1,"")</f>
        <v>262</v>
      </c>
      <c r="I280" s="66"/>
      <c r="J280" s="61"/>
      <c r="K280" s="62">
        <f t="shared" si="31"/>
        <v>0</v>
      </c>
      <c r="L280" s="62">
        <v>0</v>
      </c>
      <c r="M280" s="62"/>
      <c r="N280" s="62"/>
      <c r="O280" s="62">
        <f t="shared" si="32"/>
        <v>0</v>
      </c>
      <c r="Q280" s="71"/>
      <c r="R280" s="64"/>
      <c r="S280" s="65"/>
    </row>
    <row r="281" spans="2:19" ht="15" customHeight="1">
      <c r="B281" s="54">
        <f>IF(AND(F280&gt;0,E280&gt;1),IF(Values_Entered,B280+0,""),IF(Values_Entered,B280+1,""))</f>
        <v>263</v>
      </c>
      <c r="C281" s="66"/>
      <c r="D281" s="58"/>
      <c r="E281" s="72"/>
      <c r="F281" s="68">
        <f t="shared" si="30"/>
        <v>0</v>
      </c>
      <c r="G281" s="69"/>
      <c r="H281" s="54">
        <f>IF(Values_Entered,H280+1,"")</f>
        <v>263</v>
      </c>
      <c r="I281" s="66"/>
      <c r="J281" s="61"/>
      <c r="K281" s="62">
        <f t="shared" si="31"/>
        <v>0</v>
      </c>
      <c r="L281" s="62">
        <v>0</v>
      </c>
      <c r="M281" s="62"/>
      <c r="N281" s="62"/>
      <c r="O281" s="62">
        <f t="shared" si="32"/>
        <v>0</v>
      </c>
      <c r="Q281" s="71"/>
      <c r="R281" s="64"/>
      <c r="S281" s="65"/>
    </row>
    <row r="282" spans="2:19" ht="15" customHeight="1">
      <c r="B282" s="54">
        <f>IF(AND(F281&gt;0,E281&gt;1),IF(Values_Entered,B281+0,""),IF(Values_Entered,B281+1,""))</f>
        <v>264</v>
      </c>
      <c r="C282" s="66"/>
      <c r="D282" s="58"/>
      <c r="E282" s="72"/>
      <c r="F282" s="68">
        <f t="shared" si="30"/>
        <v>0</v>
      </c>
      <c r="G282" s="69"/>
      <c r="H282" s="54">
        <f>IF(Values_Entered,H281+1,"")</f>
        <v>264</v>
      </c>
      <c r="I282" s="66"/>
      <c r="J282" s="61"/>
      <c r="K282" s="62">
        <f t="shared" si="31"/>
        <v>0</v>
      </c>
      <c r="L282" s="62">
        <v>0</v>
      </c>
      <c r="M282" s="62"/>
      <c r="N282" s="62"/>
      <c r="O282" s="62">
        <f t="shared" si="32"/>
        <v>0</v>
      </c>
      <c r="Q282" s="71"/>
      <c r="R282" s="64"/>
      <c r="S282" s="65"/>
    </row>
    <row r="283" spans="2:19" ht="15" customHeight="1">
      <c r="B283" s="54">
        <f>IF(AND(F282&gt;0,E282&gt;1),IF(Values_Entered,B282+0,""),IF(Values_Entered,B282+1,""))</f>
        <v>265</v>
      </c>
      <c r="C283" s="66"/>
      <c r="D283" s="58"/>
      <c r="E283" s="72"/>
      <c r="F283" s="68">
        <f t="shared" si="30"/>
        <v>0</v>
      </c>
      <c r="G283" s="69"/>
      <c r="H283" s="54">
        <f>IF(Values_Entered,H282+1,"")</f>
        <v>265</v>
      </c>
      <c r="I283" s="66"/>
      <c r="J283" s="61"/>
      <c r="K283" s="62">
        <f t="shared" si="31"/>
        <v>0</v>
      </c>
      <c r="L283" s="62">
        <v>0</v>
      </c>
      <c r="M283" s="62"/>
      <c r="N283" s="62"/>
      <c r="O283" s="62">
        <f t="shared" si="32"/>
        <v>0</v>
      </c>
      <c r="Q283" s="71"/>
      <c r="R283" s="64"/>
      <c r="S283" s="65"/>
    </row>
    <row r="284" spans="2:19" ht="15" customHeight="1">
      <c r="B284" s="54">
        <f>IF(AND(F283&gt;0,E283&gt;1),IF(Values_Entered,B283+0,""),IF(Values_Entered,B283+1,""))</f>
        <v>266</v>
      </c>
      <c r="C284" s="66"/>
      <c r="D284" s="58"/>
      <c r="E284" s="72"/>
      <c r="F284" s="68">
        <f t="shared" si="30"/>
        <v>0</v>
      </c>
      <c r="G284" s="69"/>
      <c r="H284" s="54">
        <f>IF(Values_Entered,H283+1,"")</f>
        <v>266</v>
      </c>
      <c r="I284" s="66"/>
      <c r="J284" s="61"/>
      <c r="K284" s="62">
        <f t="shared" si="31"/>
        <v>0</v>
      </c>
      <c r="L284" s="62">
        <v>0</v>
      </c>
      <c r="M284" s="62"/>
      <c r="N284" s="62"/>
      <c r="O284" s="62">
        <f t="shared" si="32"/>
        <v>0</v>
      </c>
      <c r="Q284" s="71"/>
      <c r="R284" s="64"/>
      <c r="S284" s="65"/>
    </row>
    <row r="285" spans="2:19" ht="15" customHeight="1">
      <c r="B285" s="54">
        <f>IF(AND(F284&gt;0,E284&gt;1),IF(Values_Entered,B284+0,""),IF(Values_Entered,B284+1,""))</f>
        <v>267</v>
      </c>
      <c r="C285" s="66"/>
      <c r="D285" s="58"/>
      <c r="E285" s="72"/>
      <c r="F285" s="68">
        <f t="shared" si="30"/>
        <v>0</v>
      </c>
      <c r="G285" s="69"/>
      <c r="H285" s="54">
        <f>IF(Values_Entered,H284+1,"")</f>
        <v>267</v>
      </c>
      <c r="I285" s="66"/>
      <c r="J285" s="61"/>
      <c r="K285" s="62">
        <f t="shared" si="31"/>
        <v>0</v>
      </c>
      <c r="L285" s="62">
        <v>0</v>
      </c>
      <c r="M285" s="62"/>
      <c r="N285" s="62"/>
      <c r="O285" s="62">
        <f t="shared" si="32"/>
        <v>0</v>
      </c>
      <c r="Q285" s="71"/>
      <c r="R285" s="64"/>
      <c r="S285" s="65"/>
    </row>
    <row r="286" spans="2:19" ht="15" customHeight="1">
      <c r="B286" s="54">
        <f>IF(AND(F285&gt;0,E285&gt;1),IF(Values_Entered,B285+0,""),IF(Values_Entered,B285+1,""))</f>
        <v>268</v>
      </c>
      <c r="C286" s="66"/>
      <c r="D286" s="58"/>
      <c r="E286" s="72"/>
      <c r="F286" s="68">
        <f t="shared" si="30"/>
        <v>0</v>
      </c>
      <c r="G286" s="69"/>
      <c r="H286" s="54">
        <f>IF(Values_Entered,H285+1,"")</f>
        <v>268</v>
      </c>
      <c r="I286" s="66"/>
      <c r="J286" s="61"/>
      <c r="K286" s="62">
        <f t="shared" si="31"/>
        <v>0</v>
      </c>
      <c r="L286" s="62">
        <v>0</v>
      </c>
      <c r="M286" s="62"/>
      <c r="N286" s="62"/>
      <c r="O286" s="62">
        <f t="shared" si="32"/>
        <v>0</v>
      </c>
      <c r="Q286" s="71"/>
      <c r="R286" s="64"/>
      <c r="S286" s="65"/>
    </row>
    <row r="287" spans="2:19" ht="15" customHeight="1">
      <c r="B287" s="54">
        <f>IF(AND(F286&gt;0,E286&gt;1),IF(Values_Entered,B286+0,""),IF(Values_Entered,B286+1,""))</f>
        <v>269</v>
      </c>
      <c r="C287" s="66"/>
      <c r="D287" s="58"/>
      <c r="E287" s="72"/>
      <c r="F287" s="68">
        <f t="shared" si="30"/>
        <v>0</v>
      </c>
      <c r="G287" s="69"/>
      <c r="H287" s="54">
        <f>IF(Values_Entered,H286+1,"")</f>
        <v>269</v>
      </c>
      <c r="I287" s="66"/>
      <c r="J287" s="61"/>
      <c r="K287" s="62">
        <f t="shared" si="31"/>
        <v>0</v>
      </c>
      <c r="L287" s="62">
        <v>0</v>
      </c>
      <c r="M287" s="62"/>
      <c r="N287" s="62"/>
      <c r="O287" s="62">
        <f t="shared" si="32"/>
        <v>0</v>
      </c>
      <c r="Q287" s="71"/>
      <c r="R287" s="64"/>
      <c r="S287" s="65"/>
    </row>
    <row r="288" spans="2:19" ht="15" customHeight="1">
      <c r="B288" s="54">
        <f>IF(AND(F287&gt;0,E287&gt;1),IF(Values_Entered,B287+0,""),IF(Values_Entered,B287+1,""))</f>
        <v>270</v>
      </c>
      <c r="C288" s="66"/>
      <c r="D288" s="58"/>
      <c r="E288" s="72"/>
      <c r="F288" s="68">
        <f t="shared" si="30"/>
        <v>0</v>
      </c>
      <c r="G288" s="69"/>
      <c r="H288" s="54">
        <f>IF(Values_Entered,H287+1,"")</f>
        <v>270</v>
      </c>
      <c r="I288" s="66"/>
      <c r="J288" s="61"/>
      <c r="K288" s="62">
        <f t="shared" si="31"/>
        <v>0</v>
      </c>
      <c r="L288" s="62">
        <v>0</v>
      </c>
      <c r="M288" s="62"/>
      <c r="N288" s="62"/>
      <c r="O288" s="62">
        <f t="shared" si="32"/>
        <v>0</v>
      </c>
      <c r="Q288" s="71"/>
      <c r="R288" s="64"/>
      <c r="S288" s="65"/>
    </row>
    <row r="289" spans="2:19" ht="15" customHeight="1">
      <c r="B289" s="54">
        <f>IF(AND(F288&gt;0,E288&gt;1),IF(Values_Entered,B288+0,""),IF(Values_Entered,B288+1,""))</f>
        <v>271</v>
      </c>
      <c r="C289" s="66"/>
      <c r="D289" s="58"/>
      <c r="E289" s="72"/>
      <c r="F289" s="68">
        <f t="shared" si="30"/>
        <v>0</v>
      </c>
      <c r="G289" s="69"/>
      <c r="H289" s="54">
        <f>IF(Values_Entered,H288+1,"")</f>
        <v>271</v>
      </c>
      <c r="I289" s="66"/>
      <c r="J289" s="61"/>
      <c r="K289" s="62">
        <f t="shared" si="31"/>
        <v>0</v>
      </c>
      <c r="L289" s="62">
        <v>0</v>
      </c>
      <c r="M289" s="62"/>
      <c r="N289" s="62"/>
      <c r="O289" s="62">
        <f t="shared" si="32"/>
        <v>0</v>
      </c>
      <c r="Q289" s="71"/>
      <c r="R289" s="64"/>
      <c r="S289" s="65"/>
    </row>
    <row r="290" spans="2:19" ht="15" customHeight="1">
      <c r="B290" s="54">
        <f>IF(AND(F289&gt;0,E289&gt;1),IF(Values_Entered,B289+0,""),IF(Values_Entered,B289+1,""))</f>
        <v>272</v>
      </c>
      <c r="C290" s="66"/>
      <c r="D290" s="58"/>
      <c r="E290" s="72"/>
      <c r="F290" s="68">
        <f t="shared" si="30"/>
        <v>0</v>
      </c>
      <c r="G290" s="69"/>
      <c r="H290" s="54">
        <f>IF(Values_Entered,H289+1,"")</f>
        <v>272</v>
      </c>
      <c r="I290" s="66"/>
      <c r="J290" s="61"/>
      <c r="K290" s="62">
        <f t="shared" si="31"/>
        <v>0</v>
      </c>
      <c r="L290" s="62">
        <v>0</v>
      </c>
      <c r="M290" s="62"/>
      <c r="N290" s="62"/>
      <c r="O290" s="62">
        <f t="shared" si="32"/>
        <v>0</v>
      </c>
      <c r="Q290" s="71"/>
      <c r="R290" s="64"/>
      <c r="S290" s="65"/>
    </row>
    <row r="291" spans="2:19" ht="15" customHeight="1">
      <c r="B291" s="54">
        <f>IF(AND(F290&gt;0,E290&gt;1),IF(Values_Entered,B290+0,""),IF(Values_Entered,B290+1,""))</f>
        <v>273</v>
      </c>
      <c r="C291" s="66"/>
      <c r="D291" s="58"/>
      <c r="E291" s="72"/>
      <c r="F291" s="68">
        <f t="shared" si="30"/>
        <v>0</v>
      </c>
      <c r="G291" s="69"/>
      <c r="H291" s="54">
        <f>IF(Values_Entered,H290+1,"")</f>
        <v>273</v>
      </c>
      <c r="I291" s="66"/>
      <c r="J291" s="61"/>
      <c r="K291" s="62">
        <f t="shared" si="31"/>
        <v>0</v>
      </c>
      <c r="L291" s="62">
        <v>0</v>
      </c>
      <c r="M291" s="62"/>
      <c r="N291" s="62"/>
      <c r="O291" s="62">
        <f t="shared" si="32"/>
        <v>0</v>
      </c>
      <c r="Q291" s="71"/>
      <c r="R291" s="64"/>
      <c r="S291" s="65"/>
    </row>
    <row r="292" spans="2:19" ht="15" customHeight="1">
      <c r="B292" s="54">
        <f>IF(AND(F291&gt;0,E291&gt;1),IF(Values_Entered,B291+0,""),IF(Values_Entered,B291+1,""))</f>
        <v>274</v>
      </c>
      <c r="C292" s="66"/>
      <c r="D292" s="58"/>
      <c r="E292" s="72"/>
      <c r="F292" s="68">
        <f t="shared" si="30"/>
        <v>0</v>
      </c>
      <c r="G292" s="69"/>
      <c r="H292" s="54">
        <f>IF(Values_Entered,H291+1,"")</f>
        <v>274</v>
      </c>
      <c r="I292" s="66"/>
      <c r="J292" s="61"/>
      <c r="K292" s="62">
        <f t="shared" si="31"/>
        <v>0</v>
      </c>
      <c r="L292" s="62">
        <v>0</v>
      </c>
      <c r="M292" s="62"/>
      <c r="N292" s="62"/>
      <c r="O292" s="62">
        <f t="shared" si="32"/>
        <v>0</v>
      </c>
      <c r="Q292" s="71"/>
      <c r="R292" s="64"/>
      <c r="S292" s="65"/>
    </row>
    <row r="293" spans="2:19" ht="15" customHeight="1">
      <c r="B293" s="54">
        <f>IF(AND(F292&gt;0,E292&gt;1),IF(Values_Entered,B292+0,""),IF(Values_Entered,B292+1,""))</f>
        <v>275</v>
      </c>
      <c r="C293" s="66"/>
      <c r="D293" s="58"/>
      <c r="E293" s="72"/>
      <c r="F293" s="68">
        <f t="shared" si="30"/>
        <v>0</v>
      </c>
      <c r="G293" s="69"/>
      <c r="H293" s="54">
        <f>IF(Values_Entered,H292+1,"")</f>
        <v>275</v>
      </c>
      <c r="I293" s="66"/>
      <c r="J293" s="61"/>
      <c r="K293" s="62">
        <f t="shared" si="31"/>
        <v>0</v>
      </c>
      <c r="L293" s="62">
        <v>0</v>
      </c>
      <c r="M293" s="62"/>
      <c r="N293" s="62"/>
      <c r="O293" s="62">
        <f t="shared" si="32"/>
        <v>0</v>
      </c>
      <c r="Q293" s="71"/>
      <c r="R293" s="64"/>
      <c r="S293" s="65"/>
    </row>
    <row r="294" spans="2:19" ht="15" customHeight="1">
      <c r="B294" s="54">
        <f>IF(AND(F293&gt;0,E293&gt;1),IF(Values_Entered,B293+0,""),IF(Values_Entered,B293+1,""))</f>
        <v>276</v>
      </c>
      <c r="C294" s="66"/>
      <c r="D294" s="58"/>
      <c r="E294" s="72"/>
      <c r="F294" s="68">
        <f t="shared" si="30"/>
        <v>0</v>
      </c>
      <c r="G294" s="69"/>
      <c r="H294" s="54">
        <f>IF(Values_Entered,H293+1,"")</f>
        <v>276</v>
      </c>
      <c r="I294" s="66"/>
      <c r="J294" s="61"/>
      <c r="K294" s="62">
        <f t="shared" si="31"/>
        <v>0</v>
      </c>
      <c r="L294" s="62">
        <v>0</v>
      </c>
      <c r="M294" s="62"/>
      <c r="N294" s="62"/>
      <c r="O294" s="62">
        <f t="shared" si="32"/>
        <v>0</v>
      </c>
      <c r="Q294" s="71"/>
      <c r="R294" s="64"/>
      <c r="S294" s="65"/>
    </row>
    <row r="295" spans="2:19" ht="15" customHeight="1">
      <c r="B295" s="54">
        <f>IF(AND(F294&gt;0,E294&gt;1),IF(Values_Entered,B294+0,""),IF(Values_Entered,B294+1,""))</f>
        <v>277</v>
      </c>
      <c r="C295" s="66"/>
      <c r="D295" s="58"/>
      <c r="E295" s="72"/>
      <c r="F295" s="68">
        <f t="shared" si="30"/>
        <v>0</v>
      </c>
      <c r="G295" s="69"/>
      <c r="H295" s="54">
        <f>IF(Values_Entered,H294+1,"")</f>
        <v>277</v>
      </c>
      <c r="I295" s="66"/>
      <c r="J295" s="61"/>
      <c r="K295" s="62">
        <f t="shared" si="31"/>
        <v>0</v>
      </c>
      <c r="L295" s="62">
        <v>0</v>
      </c>
      <c r="M295" s="62"/>
      <c r="N295" s="62"/>
      <c r="O295" s="62">
        <f t="shared" si="32"/>
        <v>0</v>
      </c>
      <c r="Q295" s="71"/>
      <c r="R295" s="64"/>
      <c r="S295" s="65"/>
    </row>
    <row r="296" spans="2:19" ht="15" customHeight="1">
      <c r="B296" s="54">
        <f>IF(AND(F295&gt;0,E295&gt;1),IF(Values_Entered,B295+0,""),IF(Values_Entered,B295+1,""))</f>
        <v>278</v>
      </c>
      <c r="C296" s="66"/>
      <c r="D296" s="58"/>
      <c r="E296" s="72"/>
      <c r="F296" s="68">
        <f t="shared" si="30"/>
        <v>0</v>
      </c>
      <c r="G296" s="69"/>
      <c r="H296" s="54">
        <f>IF(Values_Entered,H295+1,"")</f>
        <v>278</v>
      </c>
      <c r="I296" s="66"/>
      <c r="J296" s="61"/>
      <c r="K296" s="62">
        <f t="shared" si="31"/>
        <v>0</v>
      </c>
      <c r="L296" s="62">
        <v>0</v>
      </c>
      <c r="M296" s="62"/>
      <c r="N296" s="62"/>
      <c r="O296" s="62">
        <f t="shared" si="32"/>
        <v>0</v>
      </c>
      <c r="Q296" s="71"/>
      <c r="R296" s="64"/>
      <c r="S296" s="65"/>
    </row>
    <row r="297" spans="2:19" ht="15" customHeight="1">
      <c r="B297" s="54">
        <f>IF(AND(F296&gt;0,E296&gt;1),IF(Values_Entered,B296+0,""),IF(Values_Entered,B296+1,""))</f>
        <v>279</v>
      </c>
      <c r="C297" s="66"/>
      <c r="D297" s="58"/>
      <c r="E297" s="72"/>
      <c r="F297" s="68">
        <f t="shared" si="30"/>
        <v>0</v>
      </c>
      <c r="G297" s="69"/>
      <c r="H297" s="54">
        <f>IF(Values_Entered,H296+1,"")</f>
        <v>279</v>
      </c>
      <c r="I297" s="66"/>
      <c r="J297" s="61"/>
      <c r="K297" s="62">
        <f t="shared" si="31"/>
        <v>0</v>
      </c>
      <c r="L297" s="62">
        <v>0</v>
      </c>
      <c r="M297" s="62"/>
      <c r="N297" s="62"/>
      <c r="O297" s="62">
        <f t="shared" si="32"/>
        <v>0</v>
      </c>
      <c r="Q297" s="71"/>
      <c r="R297" s="64"/>
      <c r="S297" s="65"/>
    </row>
    <row r="298" spans="2:19" ht="15" customHeight="1">
      <c r="B298" s="54">
        <f>IF(AND(F297&gt;0,E297&gt;1),IF(Values_Entered,B297+0,""),IF(Values_Entered,B297+1,""))</f>
        <v>280</v>
      </c>
      <c r="C298" s="66"/>
      <c r="D298" s="58"/>
      <c r="E298" s="72"/>
      <c r="F298" s="68">
        <f t="shared" si="30"/>
        <v>0</v>
      </c>
      <c r="G298" s="69"/>
      <c r="H298" s="54">
        <f>IF(Values_Entered,H297+1,"")</f>
        <v>280</v>
      </c>
      <c r="I298" s="66"/>
      <c r="J298" s="61"/>
      <c r="K298" s="62">
        <f t="shared" si="31"/>
        <v>0</v>
      </c>
      <c r="L298" s="62">
        <v>0</v>
      </c>
      <c r="M298" s="62"/>
      <c r="N298" s="62"/>
      <c r="O298" s="62">
        <f t="shared" si="32"/>
        <v>0</v>
      </c>
      <c r="Q298" s="71"/>
      <c r="R298" s="64"/>
      <c r="S298" s="65"/>
    </row>
    <row r="299" spans="2:19" ht="15" customHeight="1">
      <c r="B299" s="54">
        <f>IF(AND(F298&gt;0,E298&gt;1),IF(Values_Entered,B298+0,""),IF(Values_Entered,B298+1,""))</f>
        <v>281</v>
      </c>
      <c r="C299" s="66"/>
      <c r="D299" s="58"/>
      <c r="E299" s="72"/>
      <c r="F299" s="68">
        <f t="shared" si="30"/>
        <v>0</v>
      </c>
      <c r="G299" s="69"/>
      <c r="H299" s="54">
        <f>IF(Values_Entered,H298+1,"")</f>
        <v>281</v>
      </c>
      <c r="I299" s="66"/>
      <c r="J299" s="61"/>
      <c r="K299" s="62">
        <f t="shared" si="31"/>
        <v>0</v>
      </c>
      <c r="L299" s="62">
        <v>0</v>
      </c>
      <c r="M299" s="62"/>
      <c r="N299" s="62"/>
      <c r="O299" s="62">
        <f t="shared" si="32"/>
        <v>0</v>
      </c>
      <c r="Q299" s="71"/>
      <c r="R299" s="64"/>
      <c r="S299" s="65"/>
    </row>
    <row r="300" spans="2:19" ht="15" customHeight="1">
      <c r="B300" s="54">
        <f>IF(AND(F299&gt;0,E299&gt;1),IF(Values_Entered,B299+0,""),IF(Values_Entered,B299+1,""))</f>
        <v>282</v>
      </c>
      <c r="C300" s="66"/>
      <c r="D300" s="58"/>
      <c r="E300" s="72"/>
      <c r="F300" s="68">
        <f t="shared" si="30"/>
        <v>0</v>
      </c>
      <c r="G300" s="69"/>
      <c r="H300" s="54">
        <f>IF(Values_Entered,H299+1,"")</f>
        <v>282</v>
      </c>
      <c r="I300" s="66"/>
      <c r="J300" s="61"/>
      <c r="K300" s="62">
        <f t="shared" si="31"/>
        <v>0</v>
      </c>
      <c r="L300" s="62">
        <v>0</v>
      </c>
      <c r="M300" s="62"/>
      <c r="N300" s="62"/>
      <c r="O300" s="62">
        <f t="shared" si="32"/>
        <v>0</v>
      </c>
      <c r="Q300" s="71"/>
      <c r="R300" s="64"/>
      <c r="S300" s="65"/>
    </row>
    <row r="301" spans="2:19" ht="15" customHeight="1">
      <c r="B301" s="54">
        <f>IF(AND(F300&gt;0,E300&gt;1),IF(Values_Entered,B300+0,""),IF(Values_Entered,B300+1,""))</f>
        <v>283</v>
      </c>
      <c r="C301" s="66"/>
      <c r="D301" s="58"/>
      <c r="E301" s="72"/>
      <c r="F301" s="68">
        <f t="shared" si="30"/>
        <v>0</v>
      </c>
      <c r="G301" s="69"/>
      <c r="H301" s="54">
        <f>IF(Values_Entered,H300+1,"")</f>
        <v>283</v>
      </c>
      <c r="I301" s="66"/>
      <c r="J301" s="61"/>
      <c r="K301" s="62">
        <f t="shared" si="31"/>
        <v>0</v>
      </c>
      <c r="L301" s="62">
        <v>0</v>
      </c>
      <c r="M301" s="62"/>
      <c r="N301" s="62"/>
      <c r="O301" s="62">
        <f t="shared" si="32"/>
        <v>0</v>
      </c>
      <c r="Q301" s="71"/>
      <c r="R301" s="64"/>
      <c r="S301" s="65"/>
    </row>
    <row r="302" spans="2:19" ht="15" customHeight="1">
      <c r="B302" s="54">
        <f>IF(AND(F301&gt;0,E301&gt;1),IF(Values_Entered,B301+0,""),IF(Values_Entered,B301+1,""))</f>
        <v>284</v>
      </c>
      <c r="C302" s="66"/>
      <c r="D302" s="58"/>
      <c r="E302" s="72"/>
      <c r="F302" s="68">
        <f t="shared" si="30"/>
        <v>0</v>
      </c>
      <c r="G302" s="69"/>
      <c r="H302" s="54">
        <f>IF(Values_Entered,H301+1,"")</f>
        <v>284</v>
      </c>
      <c r="I302" s="66"/>
      <c r="J302" s="61"/>
      <c r="K302" s="62">
        <f t="shared" si="31"/>
        <v>0</v>
      </c>
      <c r="L302" s="62">
        <v>0</v>
      </c>
      <c r="M302" s="62"/>
      <c r="N302" s="62"/>
      <c r="O302" s="62">
        <f t="shared" si="32"/>
        <v>0</v>
      </c>
      <c r="Q302" s="71"/>
      <c r="R302" s="64"/>
      <c r="S302" s="65"/>
    </row>
    <row r="303" spans="2:19" ht="15" customHeight="1">
      <c r="B303" s="54">
        <f>IF(AND(F302&gt;0,E302&gt;1),IF(Values_Entered,B302+0,""),IF(Values_Entered,B302+1,""))</f>
        <v>285</v>
      </c>
      <c r="C303" s="66"/>
      <c r="D303" s="58"/>
      <c r="E303" s="72"/>
      <c r="F303" s="68">
        <f t="shared" si="30"/>
        <v>0</v>
      </c>
      <c r="G303" s="69"/>
      <c r="H303" s="54">
        <f>IF(Values_Entered,H302+1,"")</f>
        <v>285</v>
      </c>
      <c r="I303" s="66"/>
      <c r="J303" s="61"/>
      <c r="K303" s="62">
        <f t="shared" si="31"/>
        <v>0</v>
      </c>
      <c r="L303" s="62">
        <v>0</v>
      </c>
      <c r="M303" s="62"/>
      <c r="N303" s="62"/>
      <c r="O303" s="62">
        <f t="shared" si="32"/>
        <v>0</v>
      </c>
      <c r="Q303" s="71"/>
      <c r="R303" s="64"/>
      <c r="S303" s="65"/>
    </row>
    <row r="304" spans="2:19" ht="15" customHeight="1">
      <c r="B304" s="54">
        <f>IF(AND(F303&gt;0,E303&gt;1),IF(Values_Entered,B303+0,""),IF(Values_Entered,B303+1,""))</f>
        <v>286</v>
      </c>
      <c r="C304" s="66"/>
      <c r="D304" s="58"/>
      <c r="E304" s="72"/>
      <c r="F304" s="68">
        <f t="shared" si="30"/>
        <v>0</v>
      </c>
      <c r="G304" s="69"/>
      <c r="H304" s="54">
        <f>IF(Values_Entered,H303+1,"")</f>
        <v>286</v>
      </c>
      <c r="I304" s="66"/>
      <c r="J304" s="61"/>
      <c r="K304" s="62">
        <f t="shared" si="31"/>
        <v>0</v>
      </c>
      <c r="L304" s="62">
        <v>0</v>
      </c>
      <c r="M304" s="62"/>
      <c r="N304" s="62"/>
      <c r="O304" s="62">
        <f t="shared" si="32"/>
        <v>0</v>
      </c>
      <c r="Q304" s="71"/>
      <c r="R304" s="64"/>
      <c r="S304" s="65"/>
    </row>
    <row r="305" spans="2:19" ht="15" customHeight="1">
      <c r="B305" s="54">
        <f>IF(AND(F304&gt;0,E304&gt;1),IF(Values_Entered,B304+0,""),IF(Values_Entered,B304+1,""))</f>
        <v>287</v>
      </c>
      <c r="C305" s="66"/>
      <c r="D305" s="58"/>
      <c r="E305" s="72"/>
      <c r="F305" s="68">
        <f t="shared" si="30"/>
        <v>0</v>
      </c>
      <c r="G305" s="69"/>
      <c r="H305" s="54">
        <f>IF(Values_Entered,H304+1,"")</f>
        <v>287</v>
      </c>
      <c r="I305" s="66"/>
      <c r="J305" s="61"/>
      <c r="K305" s="62">
        <f t="shared" si="31"/>
        <v>0</v>
      </c>
      <c r="L305" s="62">
        <v>0</v>
      </c>
      <c r="M305" s="62"/>
      <c r="N305" s="62"/>
      <c r="O305" s="62">
        <f t="shared" si="32"/>
        <v>0</v>
      </c>
      <c r="Q305" s="71"/>
      <c r="R305" s="64"/>
      <c r="S305" s="65"/>
    </row>
    <row r="306" spans="2:19" ht="15" customHeight="1">
      <c r="B306" s="54">
        <f>IF(AND(F305&gt;0,E305&gt;1),IF(Values_Entered,B305+0,""),IF(Values_Entered,B305+1,""))</f>
        <v>288</v>
      </c>
      <c r="C306" s="66"/>
      <c r="D306" s="58"/>
      <c r="E306" s="72"/>
      <c r="F306" s="68">
        <f t="shared" si="30"/>
        <v>0</v>
      </c>
      <c r="G306" s="69"/>
      <c r="H306" s="54">
        <f>IF(Values_Entered,H305+1,"")</f>
        <v>288</v>
      </c>
      <c r="I306" s="66"/>
      <c r="J306" s="61"/>
      <c r="K306" s="62">
        <f t="shared" si="31"/>
        <v>0</v>
      </c>
      <c r="L306" s="62">
        <v>0</v>
      </c>
      <c r="M306" s="62"/>
      <c r="N306" s="62"/>
      <c r="O306" s="62">
        <f t="shared" si="32"/>
        <v>0</v>
      </c>
      <c r="Q306" s="71"/>
      <c r="R306" s="64"/>
      <c r="S306" s="65"/>
    </row>
    <row r="307" spans="2:19" ht="15" customHeight="1">
      <c r="B307" s="54">
        <f>IF(AND(F306&gt;0,E306&gt;1),IF(Values_Entered,B306+0,""),IF(Values_Entered,B306+1,""))</f>
        <v>289</v>
      </c>
      <c r="C307" s="66"/>
      <c r="D307" s="58"/>
      <c r="E307" s="72"/>
      <c r="F307" s="68">
        <f t="shared" si="30"/>
        <v>0</v>
      </c>
      <c r="G307" s="69"/>
      <c r="H307" s="54">
        <f>IF(Values_Entered,H306+1,"")</f>
        <v>289</v>
      </c>
      <c r="I307" s="66"/>
      <c r="J307" s="61"/>
      <c r="K307" s="62">
        <f t="shared" si="31"/>
        <v>0</v>
      </c>
      <c r="L307" s="62">
        <v>0</v>
      </c>
      <c r="M307" s="62"/>
      <c r="N307" s="62"/>
      <c r="O307" s="62">
        <f t="shared" si="32"/>
        <v>0</v>
      </c>
      <c r="Q307" s="71"/>
      <c r="R307" s="64"/>
      <c r="S307" s="65"/>
    </row>
    <row r="308" spans="2:19" ht="15" customHeight="1">
      <c r="B308" s="54">
        <f>IF(AND(F307&gt;0,E307&gt;1),IF(Values_Entered,B307+0,""),IF(Values_Entered,B307+1,""))</f>
        <v>290</v>
      </c>
      <c r="C308" s="66"/>
      <c r="D308" s="58"/>
      <c r="E308" s="72"/>
      <c r="F308" s="68">
        <f t="shared" si="30"/>
        <v>0</v>
      </c>
      <c r="G308" s="69"/>
      <c r="H308" s="54">
        <f>IF(Values_Entered,H307+1,"")</f>
        <v>290</v>
      </c>
      <c r="I308" s="66"/>
      <c r="J308" s="61"/>
      <c r="K308" s="62">
        <f t="shared" si="31"/>
        <v>0</v>
      </c>
      <c r="L308" s="62">
        <v>0</v>
      </c>
      <c r="M308" s="62"/>
      <c r="N308" s="62"/>
      <c r="O308" s="62">
        <f t="shared" si="32"/>
        <v>0</v>
      </c>
      <c r="Q308" s="71"/>
      <c r="R308" s="64"/>
      <c r="S308" s="65"/>
    </row>
    <row r="309" spans="2:19" ht="15" customHeight="1">
      <c r="B309" s="54">
        <f>IF(AND(F308&gt;0,E308&gt;1),IF(Values_Entered,B308+0,""),IF(Values_Entered,B308+1,""))</f>
        <v>291</v>
      </c>
      <c r="C309" s="66"/>
      <c r="D309" s="58"/>
      <c r="E309" s="72"/>
      <c r="F309" s="68">
        <f t="shared" si="30"/>
        <v>0</v>
      </c>
      <c r="G309" s="69"/>
      <c r="H309" s="54">
        <f>IF(Values_Entered,H308+1,"")</f>
        <v>291</v>
      </c>
      <c r="I309" s="66"/>
      <c r="J309" s="61"/>
      <c r="K309" s="62">
        <f t="shared" si="31"/>
        <v>0</v>
      </c>
      <c r="L309" s="62">
        <v>0</v>
      </c>
      <c r="M309" s="62"/>
      <c r="N309" s="62"/>
      <c r="O309" s="62">
        <f t="shared" si="32"/>
        <v>0</v>
      </c>
      <c r="Q309" s="71"/>
      <c r="R309" s="64"/>
      <c r="S309" s="65"/>
    </row>
    <row r="310" spans="2:19" ht="15" customHeight="1">
      <c r="B310" s="54">
        <f>IF(AND(F309&gt;0,E309&gt;1),IF(Values_Entered,B309+0,""),IF(Values_Entered,B309+1,""))</f>
        <v>292</v>
      </c>
      <c r="C310" s="66"/>
      <c r="D310" s="58"/>
      <c r="E310" s="72"/>
      <c r="F310" s="68">
        <f t="shared" si="30"/>
        <v>0</v>
      </c>
      <c r="G310" s="69"/>
      <c r="H310" s="54">
        <f>IF(Values_Entered,H309+1,"")</f>
        <v>292</v>
      </c>
      <c r="I310" s="66"/>
      <c r="J310" s="61"/>
      <c r="K310" s="62">
        <f t="shared" si="31"/>
        <v>0</v>
      </c>
      <c r="L310" s="62">
        <v>0</v>
      </c>
      <c r="M310" s="62"/>
      <c r="N310" s="62"/>
      <c r="O310" s="62">
        <f t="shared" si="32"/>
        <v>0</v>
      </c>
      <c r="Q310" s="71"/>
      <c r="R310" s="64"/>
      <c r="S310" s="65"/>
    </row>
    <row r="311" spans="2:19" ht="15" customHeight="1">
      <c r="B311" s="54">
        <f>IF(AND(F310&gt;0,E310&gt;1),IF(Values_Entered,B310+0,""),IF(Values_Entered,B310+1,""))</f>
        <v>293</v>
      </c>
      <c r="C311" s="66"/>
      <c r="D311" s="58"/>
      <c r="E311" s="72"/>
      <c r="F311" s="68">
        <f t="shared" si="30"/>
        <v>0</v>
      </c>
      <c r="G311" s="69"/>
      <c r="H311" s="54">
        <f>IF(Values_Entered,H310+1,"")</f>
        <v>293</v>
      </c>
      <c r="I311" s="66"/>
      <c r="J311" s="61"/>
      <c r="K311" s="62">
        <f t="shared" si="31"/>
        <v>0</v>
      </c>
      <c r="L311" s="62">
        <v>0</v>
      </c>
      <c r="M311" s="62"/>
      <c r="N311" s="62"/>
      <c r="O311" s="62">
        <f t="shared" si="32"/>
        <v>0</v>
      </c>
      <c r="Q311" s="71"/>
      <c r="R311" s="64"/>
      <c r="S311" s="65"/>
    </row>
    <row r="312" spans="2:19" ht="15" customHeight="1">
      <c r="B312" s="54">
        <f>IF(AND(F311&gt;0,E311&gt;1),IF(Values_Entered,B311+0,""),IF(Values_Entered,B311+1,""))</f>
        <v>294</v>
      </c>
      <c r="C312" s="66"/>
      <c r="D312" s="58"/>
      <c r="E312" s="72"/>
      <c r="F312" s="68">
        <f t="shared" si="30"/>
        <v>0</v>
      </c>
      <c r="G312" s="69"/>
      <c r="H312" s="54">
        <f>IF(Values_Entered,H311+1,"")</f>
        <v>294</v>
      </c>
      <c r="I312" s="66"/>
      <c r="J312" s="61"/>
      <c r="K312" s="62">
        <f t="shared" si="31"/>
        <v>0</v>
      </c>
      <c r="L312" s="62">
        <v>0</v>
      </c>
      <c r="M312" s="62"/>
      <c r="N312" s="62"/>
      <c r="O312" s="62">
        <f t="shared" si="32"/>
        <v>0</v>
      </c>
      <c r="Q312" s="71"/>
      <c r="R312" s="64"/>
      <c r="S312" s="65"/>
    </row>
    <row r="313" spans="2:19" ht="15" customHeight="1">
      <c r="B313" s="54">
        <f>IF(AND(F312&gt;0,E312&gt;1),IF(Values_Entered,B312+0,""),IF(Values_Entered,B312+1,""))</f>
        <v>295</v>
      </c>
      <c r="C313" s="66"/>
      <c r="D313" s="58"/>
      <c r="E313" s="72"/>
      <c r="F313" s="68">
        <f t="shared" si="30"/>
        <v>0</v>
      </c>
      <c r="G313" s="69"/>
      <c r="H313" s="54">
        <f>IF(Values_Entered,H312+1,"")</f>
        <v>295</v>
      </c>
      <c r="I313" s="66"/>
      <c r="J313" s="61"/>
      <c r="K313" s="62">
        <f t="shared" si="31"/>
        <v>0</v>
      </c>
      <c r="L313" s="62">
        <v>0</v>
      </c>
      <c r="M313" s="62"/>
      <c r="N313" s="62"/>
      <c r="O313" s="62">
        <f t="shared" si="32"/>
        <v>0</v>
      </c>
      <c r="Q313" s="71"/>
      <c r="R313" s="64"/>
      <c r="S313" s="65"/>
    </row>
    <row r="314" spans="2:19" ht="15" customHeight="1">
      <c r="B314" s="54">
        <f>IF(AND(F313&gt;0,E313&gt;1),IF(Values_Entered,B313+0,""),IF(Values_Entered,B313+1,""))</f>
        <v>296</v>
      </c>
      <c r="C314" s="66"/>
      <c r="D314" s="58"/>
      <c r="E314" s="72"/>
      <c r="F314" s="68">
        <f t="shared" si="30"/>
        <v>0</v>
      </c>
      <c r="G314" s="69"/>
      <c r="H314" s="54">
        <f>IF(Values_Entered,H313+1,"")</f>
        <v>296</v>
      </c>
      <c r="I314" s="66"/>
      <c r="J314" s="61"/>
      <c r="K314" s="62">
        <f t="shared" si="31"/>
        <v>0</v>
      </c>
      <c r="L314" s="62">
        <v>0</v>
      </c>
      <c r="M314" s="62"/>
      <c r="N314" s="62"/>
      <c r="O314" s="62">
        <f t="shared" si="32"/>
        <v>0</v>
      </c>
      <c r="Q314" s="71"/>
      <c r="R314" s="64"/>
      <c r="S314" s="65"/>
    </row>
    <row r="315" spans="2:19" ht="15" customHeight="1">
      <c r="B315" s="54">
        <f>IF(AND(F314&gt;0,E314&gt;1),IF(Values_Entered,B314+0,""),IF(Values_Entered,B314+1,""))</f>
        <v>297</v>
      </c>
      <c r="C315" s="66"/>
      <c r="D315" s="58"/>
      <c r="E315" s="72"/>
      <c r="F315" s="68">
        <f t="shared" si="30"/>
        <v>0</v>
      </c>
      <c r="G315" s="69"/>
      <c r="H315" s="54">
        <f>IF(Values_Entered,H314+1,"")</f>
        <v>297</v>
      </c>
      <c r="I315" s="66"/>
      <c r="J315" s="61"/>
      <c r="K315" s="62">
        <f t="shared" si="31"/>
        <v>0</v>
      </c>
      <c r="L315" s="62">
        <v>0</v>
      </c>
      <c r="M315" s="62"/>
      <c r="N315" s="62"/>
      <c r="O315" s="62">
        <f t="shared" si="32"/>
        <v>0</v>
      </c>
      <c r="Q315" s="71"/>
      <c r="R315" s="64"/>
      <c r="S315" s="65"/>
    </row>
    <row r="316" spans="2:19" ht="15" customHeight="1">
      <c r="B316" s="54">
        <f>IF(AND(F315&gt;0,E315&gt;1),IF(Values_Entered,B315+0,""),IF(Values_Entered,B315+1,""))</f>
        <v>298</v>
      </c>
      <c r="C316" s="66"/>
      <c r="D316" s="58"/>
      <c r="E316" s="72"/>
      <c r="F316" s="68">
        <f t="shared" si="30"/>
        <v>0</v>
      </c>
      <c r="G316" s="69"/>
      <c r="H316" s="54">
        <f>IF(Values_Entered,H315+1,"")</f>
        <v>298</v>
      </c>
      <c r="I316" s="66"/>
      <c r="J316" s="61"/>
      <c r="K316" s="62">
        <f t="shared" si="31"/>
        <v>0</v>
      </c>
      <c r="L316" s="62">
        <v>0</v>
      </c>
      <c r="M316" s="62"/>
      <c r="N316" s="62"/>
      <c r="O316" s="62">
        <f t="shared" si="32"/>
        <v>0</v>
      </c>
      <c r="Q316" s="71"/>
      <c r="R316" s="64"/>
      <c r="S316" s="65"/>
    </row>
    <row r="317" spans="2:19" ht="15" customHeight="1">
      <c r="B317" s="54">
        <f>IF(AND(F316&gt;0,E316&gt;1),IF(Values_Entered,B316+0,""),IF(Values_Entered,B316+1,""))</f>
        <v>299</v>
      </c>
      <c r="C317" s="66"/>
      <c r="D317" s="58"/>
      <c r="E317" s="72"/>
      <c r="F317" s="68">
        <f t="shared" si="30"/>
        <v>0</v>
      </c>
      <c r="G317" s="69"/>
      <c r="H317" s="54">
        <f>IF(Values_Entered,H316+1,"")</f>
        <v>299</v>
      </c>
      <c r="I317" s="66"/>
      <c r="J317" s="61"/>
      <c r="K317" s="62">
        <f t="shared" si="31"/>
        <v>0</v>
      </c>
      <c r="L317" s="62">
        <v>0</v>
      </c>
      <c r="M317" s="62"/>
      <c r="N317" s="62"/>
      <c r="O317" s="62">
        <f t="shared" si="32"/>
        <v>0</v>
      </c>
      <c r="Q317" s="71"/>
      <c r="R317" s="64"/>
      <c r="S317" s="65"/>
    </row>
    <row r="318" spans="2:19" ht="15" customHeight="1">
      <c r="B318" s="54">
        <f>IF(AND(F317&gt;0,E317&gt;1),IF(Values_Entered,B317+0,""),IF(Values_Entered,B317+1,""))</f>
        <v>300</v>
      </c>
      <c r="C318" s="66"/>
      <c r="D318" s="58"/>
      <c r="E318" s="72"/>
      <c r="F318" s="68">
        <f t="shared" si="30"/>
        <v>0</v>
      </c>
      <c r="G318" s="69"/>
      <c r="H318" s="54">
        <f>IF(Values_Entered,H317+1,"")</f>
        <v>300</v>
      </c>
      <c r="I318" s="66"/>
      <c r="J318" s="61"/>
      <c r="K318" s="62">
        <f t="shared" si="31"/>
        <v>0</v>
      </c>
      <c r="L318" s="62">
        <v>0</v>
      </c>
      <c r="M318" s="62"/>
      <c r="N318" s="62"/>
      <c r="O318" s="62">
        <f t="shared" si="32"/>
        <v>0</v>
      </c>
      <c r="Q318" s="71"/>
      <c r="R318" s="64"/>
      <c r="S318" s="65"/>
    </row>
    <row r="319" spans="2:19" ht="15" customHeight="1">
      <c r="B319" s="54">
        <f>IF(AND(F318&gt;0,E318&gt;1),IF(Values_Entered,B318+0,""),IF(Values_Entered,B318+1,""))</f>
        <v>301</v>
      </c>
      <c r="C319" s="66"/>
      <c r="D319" s="58"/>
      <c r="E319" s="72"/>
      <c r="F319" s="68">
        <f t="shared" si="30"/>
        <v>0</v>
      </c>
      <c r="G319" s="69"/>
      <c r="H319" s="54">
        <f>IF(Values_Entered,H318+1,"")</f>
        <v>301</v>
      </c>
      <c r="I319" s="66"/>
      <c r="J319" s="61"/>
      <c r="K319" s="62">
        <f t="shared" si="31"/>
        <v>0</v>
      </c>
      <c r="L319" s="62">
        <v>0</v>
      </c>
      <c r="M319" s="62"/>
      <c r="N319" s="62"/>
      <c r="O319" s="62">
        <f t="shared" si="32"/>
        <v>0</v>
      </c>
      <c r="Q319" s="71"/>
      <c r="R319" s="64"/>
      <c r="S319" s="65"/>
    </row>
    <row r="320" spans="2:19" ht="15" customHeight="1">
      <c r="B320" s="54">
        <f>IF(AND(F319&gt;0,E319&gt;1),IF(Values_Entered,B319+0,""),IF(Values_Entered,B319+1,""))</f>
        <v>302</v>
      </c>
      <c r="C320" s="66"/>
      <c r="D320" s="58"/>
      <c r="E320" s="72"/>
      <c r="F320" s="68">
        <f t="shared" si="30"/>
        <v>0</v>
      </c>
      <c r="G320" s="69"/>
      <c r="H320" s="54">
        <f>IF(Values_Entered,H319+1,"")</f>
        <v>302</v>
      </c>
      <c r="I320" s="66"/>
      <c r="J320" s="61"/>
      <c r="K320" s="62">
        <f t="shared" si="31"/>
        <v>0</v>
      </c>
      <c r="L320" s="62">
        <v>0</v>
      </c>
      <c r="M320" s="62"/>
      <c r="N320" s="62"/>
      <c r="O320" s="62">
        <f t="shared" si="32"/>
        <v>0</v>
      </c>
      <c r="Q320" s="71"/>
      <c r="R320" s="64"/>
      <c r="S320" s="65"/>
    </row>
    <row r="321" spans="2:19" ht="15" customHeight="1">
      <c r="B321" s="54">
        <f>IF(AND(F320&gt;0,E320&gt;1),IF(Values_Entered,B320+0,""),IF(Values_Entered,B320+1,""))</f>
        <v>303</v>
      </c>
      <c r="C321" s="66"/>
      <c r="D321" s="58"/>
      <c r="E321" s="72"/>
      <c r="F321" s="68">
        <f t="shared" si="30"/>
        <v>0</v>
      </c>
      <c r="G321" s="69"/>
      <c r="H321" s="54">
        <f>IF(Values_Entered,H320+1,"")</f>
        <v>303</v>
      </c>
      <c r="I321" s="66"/>
      <c r="J321" s="61"/>
      <c r="K321" s="62">
        <f t="shared" si="31"/>
        <v>0</v>
      </c>
      <c r="L321" s="62">
        <v>0</v>
      </c>
      <c r="M321" s="62"/>
      <c r="N321" s="62"/>
      <c r="O321" s="62">
        <f t="shared" si="32"/>
        <v>0</v>
      </c>
      <c r="Q321" s="71"/>
      <c r="R321" s="64"/>
      <c r="S321" s="65"/>
    </row>
    <row r="322" spans="2:19" ht="15" customHeight="1">
      <c r="B322" s="54">
        <f>IF(AND(F321&gt;0,E321&gt;1),IF(Values_Entered,B321+0,""),IF(Values_Entered,B321+1,""))</f>
        <v>304</v>
      </c>
      <c r="C322" s="66"/>
      <c r="D322" s="58"/>
      <c r="E322" s="72"/>
      <c r="F322" s="68">
        <f t="shared" si="30"/>
        <v>0</v>
      </c>
      <c r="G322" s="69"/>
      <c r="H322" s="54">
        <f>IF(Values_Entered,H321+1,"")</f>
        <v>304</v>
      </c>
      <c r="I322" s="66"/>
      <c r="J322" s="61"/>
      <c r="K322" s="62">
        <f t="shared" si="31"/>
        <v>0</v>
      </c>
      <c r="L322" s="62">
        <v>0</v>
      </c>
      <c r="M322" s="62"/>
      <c r="N322" s="62"/>
      <c r="O322" s="62">
        <f t="shared" si="32"/>
        <v>0</v>
      </c>
      <c r="Q322" s="71"/>
      <c r="R322" s="64"/>
      <c r="S322" s="65"/>
    </row>
    <row r="323" spans="2:19" ht="15" customHeight="1">
      <c r="B323" s="54">
        <f>IF(AND(F322&gt;0,E322&gt;1),IF(Values_Entered,B322+0,""),IF(Values_Entered,B322+1,""))</f>
        <v>305</v>
      </c>
      <c r="C323" s="66"/>
      <c r="D323" s="58"/>
      <c r="E323" s="72"/>
      <c r="F323" s="68">
        <f t="shared" si="30"/>
        <v>0</v>
      </c>
      <c r="G323" s="69"/>
      <c r="H323" s="54">
        <f>IF(Values_Entered,H322+1,"")</f>
        <v>305</v>
      </c>
      <c r="I323" s="66"/>
      <c r="J323" s="61"/>
      <c r="K323" s="62">
        <f t="shared" si="31"/>
        <v>0</v>
      </c>
      <c r="L323" s="62">
        <v>0</v>
      </c>
      <c r="M323" s="62"/>
      <c r="N323" s="62"/>
      <c r="O323" s="62">
        <f t="shared" si="32"/>
        <v>0</v>
      </c>
      <c r="Q323" s="71"/>
      <c r="R323" s="64"/>
      <c r="S323" s="65"/>
    </row>
    <row r="324" spans="2:19" ht="15" customHeight="1">
      <c r="B324" s="54">
        <f>IF(AND(F323&gt;0,E323&gt;1),IF(Values_Entered,B323+0,""),IF(Values_Entered,B323+1,""))</f>
        <v>306</v>
      </c>
      <c r="C324" s="66"/>
      <c r="D324" s="58"/>
      <c r="E324" s="72"/>
      <c r="F324" s="68">
        <f t="shared" si="30"/>
        <v>0</v>
      </c>
      <c r="G324" s="69"/>
      <c r="H324" s="54">
        <f>IF(Values_Entered,H323+1,"")</f>
        <v>306</v>
      </c>
      <c r="I324" s="66"/>
      <c r="J324" s="61"/>
      <c r="K324" s="62">
        <f t="shared" si="31"/>
        <v>0</v>
      </c>
      <c r="L324" s="62">
        <v>0</v>
      </c>
      <c r="M324" s="62"/>
      <c r="N324" s="62"/>
      <c r="O324" s="62">
        <f t="shared" si="32"/>
        <v>0</v>
      </c>
      <c r="Q324" s="71"/>
      <c r="R324" s="64"/>
      <c r="S324" s="65"/>
    </row>
    <row r="325" spans="2:19" ht="15" customHeight="1">
      <c r="B325" s="54">
        <f>IF(AND(F324&gt;0,E324&gt;1),IF(Values_Entered,B324+0,""),IF(Values_Entered,B324+1,""))</f>
        <v>307</v>
      </c>
      <c r="C325" s="66"/>
      <c r="D325" s="58"/>
      <c r="E325" s="72"/>
      <c r="F325" s="68">
        <f t="shared" si="30"/>
        <v>0</v>
      </c>
      <c r="G325" s="69"/>
      <c r="H325" s="54">
        <f>IF(Values_Entered,H324+1,"")</f>
        <v>307</v>
      </c>
      <c r="I325" s="66"/>
      <c r="J325" s="61"/>
      <c r="K325" s="62">
        <f t="shared" si="31"/>
        <v>0</v>
      </c>
      <c r="L325" s="62">
        <v>0</v>
      </c>
      <c r="M325" s="62"/>
      <c r="N325" s="62"/>
      <c r="O325" s="62">
        <f t="shared" si="32"/>
        <v>0</v>
      </c>
      <c r="Q325" s="71"/>
      <c r="R325" s="64"/>
      <c r="S325" s="65"/>
    </row>
    <row r="326" spans="2:19" ht="15" customHeight="1">
      <c r="B326" s="54">
        <f>IF(AND(F325&gt;0,E325&gt;1),IF(Values_Entered,B325+0,""),IF(Values_Entered,B325+1,""))</f>
        <v>308</v>
      </c>
      <c r="C326" s="66"/>
      <c r="D326" s="58"/>
      <c r="E326" s="72"/>
      <c r="F326" s="68">
        <f t="shared" si="30"/>
        <v>0</v>
      </c>
      <c r="G326" s="69"/>
      <c r="H326" s="54">
        <f>IF(Values_Entered,H325+1,"")</f>
        <v>308</v>
      </c>
      <c r="I326" s="66"/>
      <c r="J326" s="61"/>
      <c r="K326" s="62">
        <f t="shared" si="31"/>
        <v>0</v>
      </c>
      <c r="L326" s="62">
        <v>0</v>
      </c>
      <c r="M326" s="62"/>
      <c r="N326" s="62"/>
      <c r="O326" s="62">
        <f t="shared" si="32"/>
        <v>0</v>
      </c>
      <c r="Q326" s="71"/>
      <c r="R326" s="64"/>
      <c r="S326" s="65"/>
    </row>
    <row r="327" spans="2:19" ht="15" customHeight="1">
      <c r="B327" s="54">
        <f>IF(AND(F326&gt;0,E326&gt;1),IF(Values_Entered,B326+0,""),IF(Values_Entered,B326+1,""))</f>
        <v>309</v>
      </c>
      <c r="C327" s="66"/>
      <c r="D327" s="58"/>
      <c r="E327" s="72"/>
      <c r="F327" s="68">
        <f t="shared" si="30"/>
        <v>0</v>
      </c>
      <c r="G327" s="69"/>
      <c r="H327" s="54">
        <f>IF(Values_Entered,H326+1,"")</f>
        <v>309</v>
      </c>
      <c r="I327" s="66"/>
      <c r="J327" s="61"/>
      <c r="K327" s="62">
        <f t="shared" si="31"/>
        <v>0</v>
      </c>
      <c r="L327" s="62">
        <v>0</v>
      </c>
      <c r="M327" s="62"/>
      <c r="N327" s="62"/>
      <c r="O327" s="62">
        <f t="shared" si="32"/>
        <v>0</v>
      </c>
      <c r="Q327" s="71"/>
      <c r="R327" s="64"/>
      <c r="S327" s="65"/>
    </row>
    <row r="328" spans="2:19" ht="15" customHeight="1">
      <c r="B328" s="54">
        <f>IF(AND(F327&gt;0,E327&gt;1),IF(Values_Entered,B327+0,""),IF(Values_Entered,B327+1,""))</f>
        <v>310</v>
      </c>
      <c r="C328" s="66"/>
      <c r="D328" s="58"/>
      <c r="E328" s="72"/>
      <c r="F328" s="68">
        <f t="shared" si="30"/>
        <v>0</v>
      </c>
      <c r="G328" s="69"/>
      <c r="H328" s="54">
        <f>IF(Values_Entered,H327+1,"")</f>
        <v>310</v>
      </c>
      <c r="I328" s="66"/>
      <c r="J328" s="61"/>
      <c r="K328" s="62">
        <f t="shared" si="31"/>
        <v>0</v>
      </c>
      <c r="L328" s="62">
        <v>0</v>
      </c>
      <c r="M328" s="62"/>
      <c r="N328" s="62"/>
      <c r="O328" s="62">
        <f t="shared" si="32"/>
        <v>0</v>
      </c>
      <c r="Q328" s="71"/>
      <c r="R328" s="64"/>
      <c r="S328" s="65"/>
    </row>
    <row r="329" spans="2:19" ht="15" customHeight="1">
      <c r="B329" s="54">
        <f>IF(AND(F328&gt;0,E328&gt;1),IF(Values_Entered,B328+0,""),IF(Values_Entered,B328+1,""))</f>
        <v>311</v>
      </c>
      <c r="C329" s="66"/>
      <c r="D329" s="58"/>
      <c r="E329" s="72"/>
      <c r="F329" s="68">
        <f t="shared" si="30"/>
        <v>0</v>
      </c>
      <c r="G329" s="69"/>
      <c r="H329" s="54">
        <f>IF(Values_Entered,H328+1,"")</f>
        <v>311</v>
      </c>
      <c r="I329" s="66"/>
      <c r="J329" s="61"/>
      <c r="K329" s="62">
        <f t="shared" si="31"/>
        <v>0</v>
      </c>
      <c r="L329" s="62">
        <v>0</v>
      </c>
      <c r="M329" s="62"/>
      <c r="N329" s="62"/>
      <c r="O329" s="62">
        <f t="shared" si="32"/>
        <v>0</v>
      </c>
      <c r="Q329" s="71"/>
      <c r="R329" s="64"/>
      <c r="S329" s="65"/>
    </row>
    <row r="330" spans="2:19" ht="15" customHeight="1">
      <c r="B330" s="54">
        <f>IF(AND(F329&gt;0,E329&gt;1),IF(Values_Entered,B329+0,""),IF(Values_Entered,B329+1,""))</f>
        <v>312</v>
      </c>
      <c r="C330" s="66"/>
      <c r="D330" s="58"/>
      <c r="E330" s="72"/>
      <c r="F330" s="68">
        <f t="shared" si="30"/>
        <v>0</v>
      </c>
      <c r="G330" s="69"/>
      <c r="H330" s="54">
        <f>IF(Values_Entered,H329+1,"")</f>
        <v>312</v>
      </c>
      <c r="I330" s="66"/>
      <c r="J330" s="61"/>
      <c r="K330" s="62">
        <f t="shared" si="31"/>
        <v>0</v>
      </c>
      <c r="L330" s="62">
        <v>0</v>
      </c>
      <c r="M330" s="62"/>
      <c r="N330" s="62"/>
      <c r="O330" s="62">
        <f t="shared" si="32"/>
        <v>0</v>
      </c>
      <c r="Q330" s="71"/>
      <c r="R330" s="64"/>
      <c r="S330" s="65"/>
    </row>
    <row r="331" spans="2:19" ht="15" customHeight="1">
      <c r="B331" s="54">
        <f>IF(AND(F330&gt;0,E330&gt;1),IF(Values_Entered,B330+0,""),IF(Values_Entered,B330+1,""))</f>
        <v>313</v>
      </c>
      <c r="C331" s="66"/>
      <c r="D331" s="58"/>
      <c r="E331" s="72"/>
      <c r="F331" s="68">
        <f t="shared" si="30"/>
        <v>0</v>
      </c>
      <c r="G331" s="69"/>
      <c r="H331" s="54">
        <f>IF(Values_Entered,H330+1,"")</f>
        <v>313</v>
      </c>
      <c r="I331" s="66"/>
      <c r="J331" s="61"/>
      <c r="K331" s="62">
        <f t="shared" si="31"/>
        <v>0</v>
      </c>
      <c r="L331" s="62">
        <v>0</v>
      </c>
      <c r="M331" s="62"/>
      <c r="N331" s="62"/>
      <c r="O331" s="62">
        <f t="shared" si="32"/>
        <v>0</v>
      </c>
      <c r="Q331" s="71"/>
      <c r="R331" s="64"/>
      <c r="S331" s="65"/>
    </row>
    <row r="332" spans="2:19" ht="15" customHeight="1">
      <c r="B332" s="54">
        <f>IF(AND(F331&gt;0,E331&gt;1),IF(Values_Entered,B331+0,""),IF(Values_Entered,B331+1,""))</f>
        <v>314</v>
      </c>
      <c r="C332" s="66"/>
      <c r="D332" s="58"/>
      <c r="E332" s="72"/>
      <c r="F332" s="68">
        <f t="shared" si="30"/>
        <v>0</v>
      </c>
      <c r="G332" s="69"/>
      <c r="H332" s="54">
        <f>IF(Values_Entered,H331+1,"")</f>
        <v>314</v>
      </c>
      <c r="I332" s="66"/>
      <c r="J332" s="61"/>
      <c r="K332" s="62">
        <f t="shared" si="31"/>
        <v>0</v>
      </c>
      <c r="L332" s="62">
        <v>0</v>
      </c>
      <c r="M332" s="62"/>
      <c r="N332" s="62"/>
      <c r="O332" s="62">
        <f t="shared" si="32"/>
        <v>0</v>
      </c>
      <c r="Q332" s="71"/>
      <c r="R332" s="64"/>
      <c r="S332" s="65"/>
    </row>
    <row r="333" spans="2:19" ht="15" customHeight="1">
      <c r="B333" s="54">
        <f>IF(AND(F332&gt;0,E332&gt;1),IF(Values_Entered,B332+0,""),IF(Values_Entered,B332+1,""))</f>
        <v>315</v>
      </c>
      <c r="C333" s="66"/>
      <c r="D333" s="58"/>
      <c r="E333" s="72"/>
      <c r="F333" s="68">
        <f t="shared" si="33" ref="F333:F368">IF(AND(F332&gt;0,E332&gt;0),(360/Pagos_Anuales)-F332,IF(OR(E333=0,E333="OK"),0,DAYS360(C332,E333)))</f>
        <v>0</v>
      </c>
      <c r="G333" s="69"/>
      <c r="H333" s="54">
        <f>IF(Values_Entered,H332+1,"")</f>
        <v>315</v>
      </c>
      <c r="I333" s="66"/>
      <c r="J333" s="61"/>
      <c r="K333" s="62">
        <f t="shared" si="34" ref="K333:K368">+K332-J333</f>
        <v>0</v>
      </c>
      <c r="L333" s="62">
        <v>0</v>
      </c>
      <c r="M333" s="62"/>
      <c r="N333" s="62"/>
      <c r="O333" s="62">
        <f t="shared" si="32"/>
        <v>0</v>
      </c>
      <c r="Q333" s="71"/>
      <c r="R333" s="64"/>
      <c r="S333" s="65"/>
    </row>
    <row r="334" spans="2:19" ht="15" customHeight="1">
      <c r="B334" s="54">
        <f>IF(AND(F333&gt;0,E333&gt;1),IF(Values_Entered,B333+0,""),IF(Values_Entered,B333+1,""))</f>
        <v>316</v>
      </c>
      <c r="C334" s="66"/>
      <c r="D334" s="58"/>
      <c r="E334" s="72"/>
      <c r="F334" s="68">
        <f t="shared" si="33"/>
        <v>0</v>
      </c>
      <c r="G334" s="69"/>
      <c r="H334" s="54">
        <f>IF(Values_Entered,H333+1,"")</f>
        <v>316</v>
      </c>
      <c r="I334" s="66"/>
      <c r="J334" s="61"/>
      <c r="K334" s="62">
        <f t="shared" si="34"/>
        <v>0</v>
      </c>
      <c r="L334" s="62">
        <v>0</v>
      </c>
      <c r="M334" s="62"/>
      <c r="N334" s="62"/>
      <c r="O334" s="62">
        <f t="shared" si="32"/>
        <v>0</v>
      </c>
      <c r="Q334" s="71"/>
      <c r="R334" s="64"/>
      <c r="S334" s="65"/>
    </row>
    <row r="335" spans="2:19" ht="15" customHeight="1">
      <c r="B335" s="54">
        <f>IF(AND(F334&gt;0,E334&gt;1),IF(Values_Entered,B334+0,""),IF(Values_Entered,B334+1,""))</f>
        <v>317</v>
      </c>
      <c r="C335" s="66"/>
      <c r="D335" s="58"/>
      <c r="E335" s="72"/>
      <c r="F335" s="68">
        <f t="shared" si="33"/>
        <v>0</v>
      </c>
      <c r="G335" s="69"/>
      <c r="H335" s="54">
        <f>IF(Values_Entered,H334+1,"")</f>
        <v>317</v>
      </c>
      <c r="I335" s="66"/>
      <c r="J335" s="61"/>
      <c r="K335" s="62">
        <f t="shared" si="34"/>
        <v>0</v>
      </c>
      <c r="L335" s="62">
        <v>0</v>
      </c>
      <c r="M335" s="62"/>
      <c r="N335" s="62"/>
      <c r="O335" s="62">
        <f t="shared" si="32"/>
        <v>0</v>
      </c>
      <c r="Q335" s="71"/>
      <c r="R335" s="64"/>
      <c r="S335" s="65"/>
    </row>
    <row r="336" spans="2:19" ht="15" customHeight="1">
      <c r="B336" s="54">
        <f>IF(AND(F335&gt;0,E335&gt;1),IF(Values_Entered,B335+0,""),IF(Values_Entered,B335+1,""))</f>
        <v>318</v>
      </c>
      <c r="C336" s="66"/>
      <c r="D336" s="58"/>
      <c r="E336" s="72"/>
      <c r="F336" s="68">
        <f t="shared" si="33"/>
        <v>0</v>
      </c>
      <c r="G336" s="69"/>
      <c r="H336" s="54">
        <f>IF(Values_Entered,H335+1,"")</f>
        <v>318</v>
      </c>
      <c r="I336" s="66"/>
      <c r="J336" s="61"/>
      <c r="K336" s="62">
        <f t="shared" si="34"/>
        <v>0</v>
      </c>
      <c r="L336" s="62">
        <v>0</v>
      </c>
      <c r="M336" s="62"/>
      <c r="N336" s="62"/>
      <c r="O336" s="62">
        <f t="shared" si="32"/>
        <v>0</v>
      </c>
      <c r="Q336" s="71"/>
      <c r="R336" s="64"/>
      <c r="S336" s="65"/>
    </row>
    <row r="337" spans="2:19" ht="15" customHeight="1">
      <c r="B337" s="54">
        <f>IF(AND(F336&gt;0,E336&gt;1),IF(Values_Entered,B336+0,""),IF(Values_Entered,B336+1,""))</f>
        <v>319</v>
      </c>
      <c r="C337" s="66"/>
      <c r="D337" s="58"/>
      <c r="E337" s="72"/>
      <c r="F337" s="68">
        <f t="shared" si="33"/>
        <v>0</v>
      </c>
      <c r="G337" s="69"/>
      <c r="H337" s="54">
        <f>IF(Values_Entered,H336+1,"")</f>
        <v>319</v>
      </c>
      <c r="I337" s="66"/>
      <c r="J337" s="61"/>
      <c r="K337" s="62">
        <f t="shared" si="34"/>
        <v>0</v>
      </c>
      <c r="L337" s="62">
        <v>0</v>
      </c>
      <c r="M337" s="62"/>
      <c r="N337" s="62"/>
      <c r="O337" s="62">
        <f t="shared" si="32"/>
        <v>0</v>
      </c>
      <c r="Q337" s="71"/>
      <c r="R337" s="64"/>
      <c r="S337" s="65"/>
    </row>
    <row r="338" spans="2:19" ht="15" customHeight="1">
      <c r="B338" s="54">
        <f>IF(AND(F337&gt;0,E337&gt;1),IF(Values_Entered,B337+0,""),IF(Values_Entered,B337+1,""))</f>
        <v>320</v>
      </c>
      <c r="C338" s="66"/>
      <c r="D338" s="58"/>
      <c r="E338" s="72"/>
      <c r="F338" s="68">
        <f t="shared" si="33"/>
        <v>0</v>
      </c>
      <c r="G338" s="69"/>
      <c r="H338" s="54">
        <f>IF(Values_Entered,H337+1,"")</f>
        <v>320</v>
      </c>
      <c r="I338" s="66"/>
      <c r="J338" s="61"/>
      <c r="K338" s="62">
        <f t="shared" si="34"/>
        <v>0</v>
      </c>
      <c r="L338" s="62">
        <v>0</v>
      </c>
      <c r="M338" s="62"/>
      <c r="N338" s="62"/>
      <c r="O338" s="62">
        <f t="shared" si="32"/>
        <v>0</v>
      </c>
      <c r="Q338" s="71"/>
      <c r="R338" s="64"/>
      <c r="S338" s="65"/>
    </row>
    <row r="339" spans="2:19" ht="15" customHeight="1">
      <c r="B339" s="54">
        <f>IF(AND(F338&gt;0,E338&gt;1),IF(Values_Entered,B338+0,""),IF(Values_Entered,B338+1,""))</f>
        <v>321</v>
      </c>
      <c r="C339" s="66"/>
      <c r="D339" s="58"/>
      <c r="E339" s="72"/>
      <c r="F339" s="68">
        <f t="shared" si="33"/>
        <v>0</v>
      </c>
      <c r="G339" s="69"/>
      <c r="H339" s="54">
        <f>IF(Values_Entered,H338+1,"")</f>
        <v>321</v>
      </c>
      <c r="I339" s="66"/>
      <c r="J339" s="61"/>
      <c r="K339" s="62">
        <f t="shared" si="34"/>
        <v>0</v>
      </c>
      <c r="L339" s="62">
        <v>0</v>
      </c>
      <c r="M339" s="62"/>
      <c r="N339" s="62"/>
      <c r="O339" s="62">
        <f t="shared" si="32"/>
        <v>0</v>
      </c>
      <c r="Q339" s="71"/>
      <c r="R339" s="64"/>
      <c r="S339" s="65"/>
    </row>
    <row r="340" spans="2:19" ht="15" customHeight="1">
      <c r="B340" s="54">
        <f>IF(AND(F339&gt;0,E339&gt;1),IF(Values_Entered,B339+0,""),IF(Values_Entered,B339+1,""))</f>
        <v>322</v>
      </c>
      <c r="C340" s="66"/>
      <c r="D340" s="58"/>
      <c r="E340" s="72"/>
      <c r="F340" s="68">
        <f t="shared" si="33"/>
        <v>0</v>
      </c>
      <c r="G340" s="69"/>
      <c r="H340" s="54">
        <f>IF(Values_Entered,H339+1,"")</f>
        <v>322</v>
      </c>
      <c r="I340" s="66"/>
      <c r="J340" s="61"/>
      <c r="K340" s="62">
        <f t="shared" si="34"/>
        <v>0</v>
      </c>
      <c r="L340" s="62">
        <v>0</v>
      </c>
      <c r="M340" s="62"/>
      <c r="N340" s="62"/>
      <c r="O340" s="62">
        <f t="shared" si="32"/>
        <v>0</v>
      </c>
      <c r="Q340" s="71"/>
      <c r="R340" s="64"/>
      <c r="S340" s="65"/>
    </row>
    <row r="341" spans="2:19" ht="15" customHeight="1">
      <c r="B341" s="54">
        <f>IF(AND(F340&gt;0,E340&gt;1),IF(Values_Entered,B340+0,""),IF(Values_Entered,B340+1,""))</f>
        <v>323</v>
      </c>
      <c r="C341" s="66"/>
      <c r="D341" s="58"/>
      <c r="E341" s="72"/>
      <c r="F341" s="68">
        <f t="shared" si="33"/>
        <v>0</v>
      </c>
      <c r="G341" s="69"/>
      <c r="H341" s="54">
        <f>IF(Values_Entered,H340+1,"")</f>
        <v>323</v>
      </c>
      <c r="I341" s="66"/>
      <c r="J341" s="61"/>
      <c r="K341" s="62">
        <f t="shared" si="34"/>
        <v>0</v>
      </c>
      <c r="L341" s="62">
        <v>0</v>
      </c>
      <c r="M341" s="62"/>
      <c r="N341" s="62"/>
      <c r="O341" s="62">
        <f t="shared" si="35" ref="O341:O368">+IFERROR(IF($H$2="IBR",ROUND(K340*N341/365*M341,0),ROUND(K340*N341/360*M341,0)),0)</f>
        <v>0</v>
      </c>
      <c r="Q341" s="71"/>
      <c r="R341" s="64"/>
      <c r="S341" s="65"/>
    </row>
    <row r="342" spans="2:19" ht="15" customHeight="1">
      <c r="B342" s="54">
        <f>IF(AND(F341&gt;0,E341&gt;1),IF(Values_Entered,B341+0,""),IF(Values_Entered,B341+1,""))</f>
        <v>324</v>
      </c>
      <c r="C342" s="66"/>
      <c r="D342" s="58"/>
      <c r="E342" s="72"/>
      <c r="F342" s="68">
        <f t="shared" si="33"/>
        <v>0</v>
      </c>
      <c r="G342" s="69"/>
      <c r="H342" s="54">
        <f>IF(Values_Entered,H341+1,"")</f>
        <v>324</v>
      </c>
      <c r="I342" s="66"/>
      <c r="J342" s="61"/>
      <c r="K342" s="62">
        <f t="shared" si="34"/>
        <v>0</v>
      </c>
      <c r="L342" s="62">
        <v>0</v>
      </c>
      <c r="M342" s="62"/>
      <c r="N342" s="62"/>
      <c r="O342" s="62">
        <f t="shared" si="35"/>
        <v>0</v>
      </c>
      <c r="Q342" s="71"/>
      <c r="R342" s="64"/>
      <c r="S342" s="65"/>
    </row>
    <row r="343" spans="2:19" ht="15" customHeight="1">
      <c r="B343" s="54">
        <f>IF(AND(F342&gt;0,E342&gt;1),IF(Values_Entered,B342+0,""),IF(Values_Entered,B342+1,""))</f>
        <v>325</v>
      </c>
      <c r="C343" s="66"/>
      <c r="D343" s="58"/>
      <c r="E343" s="72"/>
      <c r="F343" s="68">
        <f t="shared" si="33"/>
        <v>0</v>
      </c>
      <c r="G343" s="69"/>
      <c r="H343" s="54">
        <f>IF(Values_Entered,H342+1,"")</f>
        <v>325</v>
      </c>
      <c r="I343" s="66"/>
      <c r="J343" s="61"/>
      <c r="K343" s="62">
        <f t="shared" si="34"/>
        <v>0</v>
      </c>
      <c r="L343" s="62">
        <v>0</v>
      </c>
      <c r="M343" s="62"/>
      <c r="N343" s="62"/>
      <c r="O343" s="62">
        <f t="shared" si="35"/>
        <v>0</v>
      </c>
      <c r="Q343" s="71"/>
      <c r="R343" s="64"/>
      <c r="S343" s="65"/>
    </row>
    <row r="344" spans="2:19" ht="15" customHeight="1">
      <c r="B344" s="54">
        <f>IF(AND(F343&gt;0,E343&gt;1),IF(Values_Entered,B343+0,""),IF(Values_Entered,B343+1,""))</f>
        <v>326</v>
      </c>
      <c r="C344" s="66"/>
      <c r="D344" s="58"/>
      <c r="E344" s="72"/>
      <c r="F344" s="68">
        <f t="shared" si="33"/>
        <v>0</v>
      </c>
      <c r="G344" s="69"/>
      <c r="H344" s="54">
        <f>IF(Values_Entered,H343+1,"")</f>
        <v>326</v>
      </c>
      <c r="I344" s="66"/>
      <c r="J344" s="61"/>
      <c r="K344" s="62">
        <f t="shared" si="34"/>
        <v>0</v>
      </c>
      <c r="L344" s="62">
        <v>0</v>
      </c>
      <c r="M344" s="62"/>
      <c r="N344" s="62"/>
      <c r="O344" s="62">
        <f t="shared" si="35"/>
        <v>0</v>
      </c>
      <c r="Q344" s="71"/>
      <c r="R344" s="64"/>
      <c r="S344" s="65"/>
    </row>
    <row r="345" spans="2:19" ht="15" customHeight="1">
      <c r="B345" s="54">
        <f>IF(AND(F344&gt;0,E344&gt;1),IF(Values_Entered,B344+0,""),IF(Values_Entered,B344+1,""))</f>
        <v>327</v>
      </c>
      <c r="C345" s="66"/>
      <c r="D345" s="58"/>
      <c r="E345" s="72"/>
      <c r="F345" s="68">
        <f t="shared" si="33"/>
        <v>0</v>
      </c>
      <c r="G345" s="69"/>
      <c r="H345" s="54">
        <f>IF(Values_Entered,H344+1,"")</f>
        <v>327</v>
      </c>
      <c r="I345" s="66"/>
      <c r="J345" s="61"/>
      <c r="K345" s="62">
        <f t="shared" si="34"/>
        <v>0</v>
      </c>
      <c r="L345" s="62">
        <v>0</v>
      </c>
      <c r="M345" s="62"/>
      <c r="N345" s="62"/>
      <c r="O345" s="62">
        <f t="shared" si="35"/>
        <v>0</v>
      </c>
      <c r="Q345" s="71"/>
      <c r="R345" s="64"/>
      <c r="S345" s="65"/>
    </row>
    <row r="346" spans="2:19" ht="15" customHeight="1">
      <c r="B346" s="54">
        <f>IF(AND(F345&gt;0,E345&gt;1),IF(Values_Entered,B345+0,""),IF(Values_Entered,B345+1,""))</f>
        <v>328</v>
      </c>
      <c r="C346" s="66"/>
      <c r="D346" s="58"/>
      <c r="E346" s="72"/>
      <c r="F346" s="68">
        <f t="shared" si="33"/>
        <v>0</v>
      </c>
      <c r="G346" s="69"/>
      <c r="H346" s="54">
        <f>IF(Values_Entered,H345+1,"")</f>
        <v>328</v>
      </c>
      <c r="I346" s="66"/>
      <c r="J346" s="61"/>
      <c r="K346" s="62">
        <f t="shared" si="34"/>
        <v>0</v>
      </c>
      <c r="L346" s="62">
        <v>0</v>
      </c>
      <c r="M346" s="62"/>
      <c r="N346" s="62"/>
      <c r="O346" s="62">
        <f t="shared" si="35"/>
        <v>0</v>
      </c>
      <c r="Q346" s="71"/>
      <c r="R346" s="64"/>
      <c r="S346" s="65"/>
    </row>
    <row r="347" spans="2:19" ht="15" customHeight="1">
      <c r="B347" s="54">
        <f>IF(AND(F346&gt;0,E346&gt;1),IF(Values_Entered,B346+0,""),IF(Values_Entered,B346+1,""))</f>
        <v>329</v>
      </c>
      <c r="C347" s="66"/>
      <c r="D347" s="58"/>
      <c r="E347" s="72"/>
      <c r="F347" s="68">
        <f t="shared" si="33"/>
        <v>0</v>
      </c>
      <c r="G347" s="69"/>
      <c r="H347" s="54">
        <f>IF(Values_Entered,H346+1,"")</f>
        <v>329</v>
      </c>
      <c r="I347" s="66"/>
      <c r="J347" s="61"/>
      <c r="K347" s="62">
        <f t="shared" si="34"/>
        <v>0</v>
      </c>
      <c r="L347" s="62">
        <v>0</v>
      </c>
      <c r="M347" s="62"/>
      <c r="N347" s="62"/>
      <c r="O347" s="62">
        <f t="shared" si="35"/>
        <v>0</v>
      </c>
      <c r="Q347" s="71"/>
      <c r="R347" s="64"/>
      <c r="S347" s="65"/>
    </row>
    <row r="348" spans="2:19" ht="15" customHeight="1">
      <c r="B348" s="54">
        <f>IF(AND(F347&gt;0,E347&gt;1),IF(Values_Entered,B347+0,""),IF(Values_Entered,B347+1,""))</f>
        <v>330</v>
      </c>
      <c r="C348" s="66"/>
      <c r="D348" s="58"/>
      <c r="E348" s="72"/>
      <c r="F348" s="68">
        <f t="shared" si="33"/>
        <v>0</v>
      </c>
      <c r="G348" s="69"/>
      <c r="H348" s="54">
        <f>IF(Values_Entered,H347+1,"")</f>
        <v>330</v>
      </c>
      <c r="I348" s="66"/>
      <c r="J348" s="61"/>
      <c r="K348" s="62">
        <f t="shared" si="34"/>
        <v>0</v>
      </c>
      <c r="L348" s="62">
        <v>0</v>
      </c>
      <c r="M348" s="62"/>
      <c r="N348" s="62"/>
      <c r="O348" s="62">
        <f t="shared" si="35"/>
        <v>0</v>
      </c>
      <c r="Q348" s="71"/>
      <c r="R348" s="64"/>
      <c r="S348" s="65"/>
    </row>
    <row r="349" spans="2:19" ht="15" customHeight="1">
      <c r="B349" s="54">
        <f>IF(AND(F348&gt;0,E348&gt;1),IF(Values_Entered,B348+0,""),IF(Values_Entered,B348+1,""))</f>
        <v>331</v>
      </c>
      <c r="C349" s="66"/>
      <c r="D349" s="58"/>
      <c r="E349" s="72"/>
      <c r="F349" s="68">
        <f t="shared" si="33"/>
        <v>0</v>
      </c>
      <c r="G349" s="69"/>
      <c r="H349" s="54">
        <f>IF(Values_Entered,H348+1,"")</f>
        <v>331</v>
      </c>
      <c r="I349" s="66"/>
      <c r="J349" s="61"/>
      <c r="K349" s="62">
        <f t="shared" si="34"/>
        <v>0</v>
      </c>
      <c r="L349" s="62">
        <v>0</v>
      </c>
      <c r="M349" s="62"/>
      <c r="N349" s="62"/>
      <c r="O349" s="62">
        <f t="shared" si="35"/>
        <v>0</v>
      </c>
      <c r="Q349" s="71"/>
      <c r="R349" s="64"/>
      <c r="S349" s="65"/>
    </row>
    <row r="350" spans="2:19" ht="15" customHeight="1">
      <c r="B350" s="54">
        <f>IF(AND(F349&gt;0,E349&gt;1),IF(Values_Entered,B349+0,""),IF(Values_Entered,B349+1,""))</f>
        <v>332</v>
      </c>
      <c r="C350" s="66"/>
      <c r="D350" s="58"/>
      <c r="E350" s="72"/>
      <c r="F350" s="68">
        <f t="shared" si="33"/>
        <v>0</v>
      </c>
      <c r="G350" s="69"/>
      <c r="H350" s="54">
        <f>IF(Values_Entered,H349+1,"")</f>
        <v>332</v>
      </c>
      <c r="I350" s="66"/>
      <c r="J350" s="61"/>
      <c r="K350" s="62">
        <f t="shared" si="34"/>
        <v>0</v>
      </c>
      <c r="L350" s="62">
        <v>0</v>
      </c>
      <c r="M350" s="62"/>
      <c r="N350" s="62"/>
      <c r="O350" s="62">
        <f t="shared" si="35"/>
        <v>0</v>
      </c>
      <c r="Q350" s="71"/>
      <c r="R350" s="64"/>
      <c r="S350" s="65"/>
    </row>
    <row r="351" spans="2:19" ht="15" customHeight="1">
      <c r="B351" s="54">
        <f>IF(AND(F350&gt;0,E350&gt;1),IF(Values_Entered,B350+0,""),IF(Values_Entered,B350+1,""))</f>
        <v>333</v>
      </c>
      <c r="C351" s="66"/>
      <c r="D351" s="58"/>
      <c r="E351" s="72"/>
      <c r="F351" s="68">
        <f t="shared" si="33"/>
        <v>0</v>
      </c>
      <c r="G351" s="69"/>
      <c r="H351" s="54">
        <f>IF(Values_Entered,H350+1,"")</f>
        <v>333</v>
      </c>
      <c r="I351" s="66"/>
      <c r="J351" s="61"/>
      <c r="K351" s="62">
        <f t="shared" si="34"/>
        <v>0</v>
      </c>
      <c r="L351" s="62">
        <v>0</v>
      </c>
      <c r="M351" s="62"/>
      <c r="N351" s="62"/>
      <c r="O351" s="62">
        <f t="shared" si="35"/>
        <v>0</v>
      </c>
      <c r="Q351" s="71"/>
      <c r="R351" s="64"/>
      <c r="S351" s="65"/>
    </row>
    <row r="352" spans="2:19" ht="15" customHeight="1">
      <c r="B352" s="54">
        <f>IF(AND(F351&gt;0,E351&gt;1),IF(Values_Entered,B351+0,""),IF(Values_Entered,B351+1,""))</f>
        <v>334</v>
      </c>
      <c r="C352" s="66"/>
      <c r="D352" s="58"/>
      <c r="E352" s="72"/>
      <c r="F352" s="68">
        <f t="shared" si="33"/>
        <v>0</v>
      </c>
      <c r="G352" s="69"/>
      <c r="H352" s="54">
        <f>IF(Values_Entered,H351+1,"")</f>
        <v>334</v>
      </c>
      <c r="I352" s="66"/>
      <c r="J352" s="61"/>
      <c r="K352" s="62">
        <f t="shared" si="34"/>
        <v>0</v>
      </c>
      <c r="L352" s="62">
        <v>0</v>
      </c>
      <c r="M352" s="62"/>
      <c r="N352" s="62"/>
      <c r="O352" s="62">
        <f t="shared" si="35"/>
        <v>0</v>
      </c>
      <c r="Q352" s="71"/>
      <c r="R352" s="64"/>
      <c r="S352" s="65"/>
    </row>
    <row r="353" spans="2:19" ht="15" customHeight="1">
      <c r="B353" s="54">
        <f>IF(AND(F352&gt;0,E352&gt;1),IF(Values_Entered,B352+0,""),IF(Values_Entered,B352+1,""))</f>
        <v>335</v>
      </c>
      <c r="C353" s="66"/>
      <c r="D353" s="58"/>
      <c r="E353" s="72"/>
      <c r="F353" s="68">
        <f t="shared" si="33"/>
        <v>0</v>
      </c>
      <c r="G353" s="69"/>
      <c r="H353" s="54">
        <f>IF(Values_Entered,H352+1,"")</f>
        <v>335</v>
      </c>
      <c r="I353" s="66"/>
      <c r="J353" s="61"/>
      <c r="K353" s="62">
        <f t="shared" si="34"/>
        <v>0</v>
      </c>
      <c r="L353" s="62">
        <v>0</v>
      </c>
      <c r="M353" s="62"/>
      <c r="N353" s="62"/>
      <c r="O353" s="62">
        <f t="shared" si="35"/>
        <v>0</v>
      </c>
      <c r="Q353" s="71"/>
      <c r="R353" s="64"/>
      <c r="S353" s="65"/>
    </row>
    <row r="354" spans="2:19" ht="15" customHeight="1">
      <c r="B354" s="54">
        <f>IF(AND(F353&gt;0,E353&gt;1),IF(Values_Entered,B353+0,""),IF(Values_Entered,B353+1,""))</f>
        <v>336</v>
      </c>
      <c r="C354" s="66"/>
      <c r="D354" s="58"/>
      <c r="E354" s="72"/>
      <c r="F354" s="68">
        <f t="shared" si="33"/>
        <v>0</v>
      </c>
      <c r="G354" s="69"/>
      <c r="H354" s="54">
        <f>IF(Values_Entered,H353+1,"")</f>
        <v>336</v>
      </c>
      <c r="I354" s="66"/>
      <c r="J354" s="61"/>
      <c r="K354" s="62">
        <f t="shared" si="34"/>
        <v>0</v>
      </c>
      <c r="L354" s="62">
        <v>0</v>
      </c>
      <c r="M354" s="62"/>
      <c r="N354" s="62"/>
      <c r="O354" s="62">
        <f t="shared" si="35"/>
        <v>0</v>
      </c>
      <c r="Q354" s="71"/>
      <c r="R354" s="64"/>
      <c r="S354" s="65"/>
    </row>
    <row r="355" spans="2:19" ht="15" customHeight="1">
      <c r="B355" s="54">
        <f>IF(AND(F354&gt;0,E354&gt;1),IF(Values_Entered,B354+0,""),IF(Values_Entered,B354+1,""))</f>
        <v>337</v>
      </c>
      <c r="C355" s="66"/>
      <c r="D355" s="58"/>
      <c r="E355" s="72"/>
      <c r="F355" s="68">
        <f t="shared" si="33"/>
        <v>0</v>
      </c>
      <c r="G355" s="69"/>
      <c r="H355" s="54">
        <f>IF(Values_Entered,H354+1,"")</f>
        <v>337</v>
      </c>
      <c r="I355" s="66"/>
      <c r="J355" s="61"/>
      <c r="K355" s="62">
        <f t="shared" si="34"/>
        <v>0</v>
      </c>
      <c r="L355" s="62">
        <v>0</v>
      </c>
      <c r="M355" s="62"/>
      <c r="N355" s="62"/>
      <c r="O355" s="62">
        <f t="shared" si="35"/>
        <v>0</v>
      </c>
      <c r="Q355" s="71"/>
      <c r="R355" s="64"/>
      <c r="S355" s="65"/>
    </row>
    <row r="356" spans="2:19" ht="15" customHeight="1">
      <c r="B356" s="54">
        <f>IF(AND(F355&gt;0,E355&gt;1),IF(Values_Entered,B355+0,""),IF(Values_Entered,B355+1,""))</f>
        <v>338</v>
      </c>
      <c r="C356" s="66"/>
      <c r="D356" s="58"/>
      <c r="E356" s="72"/>
      <c r="F356" s="68">
        <f t="shared" si="33"/>
        <v>0</v>
      </c>
      <c r="G356" s="69"/>
      <c r="H356" s="54">
        <f>IF(Values_Entered,H355+1,"")</f>
        <v>338</v>
      </c>
      <c r="I356" s="66"/>
      <c r="J356" s="61"/>
      <c r="K356" s="62">
        <f t="shared" si="34"/>
        <v>0</v>
      </c>
      <c r="L356" s="62">
        <v>0</v>
      </c>
      <c r="M356" s="62"/>
      <c r="N356" s="62"/>
      <c r="O356" s="62">
        <f t="shared" si="35"/>
        <v>0</v>
      </c>
      <c r="Q356" s="71"/>
      <c r="R356" s="64"/>
      <c r="S356" s="65"/>
    </row>
    <row r="357" spans="2:19" ht="15" customHeight="1">
      <c r="B357" s="54">
        <f>IF(AND(F356&gt;0,E356&gt;1),IF(Values_Entered,B356+0,""),IF(Values_Entered,B356+1,""))</f>
        <v>339</v>
      </c>
      <c r="C357" s="66"/>
      <c r="D357" s="58"/>
      <c r="E357" s="72"/>
      <c r="F357" s="68">
        <f t="shared" si="33"/>
        <v>0</v>
      </c>
      <c r="G357" s="69"/>
      <c r="H357" s="54">
        <f>IF(Values_Entered,H356+1,"")</f>
        <v>339</v>
      </c>
      <c r="I357" s="66"/>
      <c r="J357" s="61"/>
      <c r="K357" s="62">
        <f t="shared" si="34"/>
        <v>0</v>
      </c>
      <c r="L357" s="62">
        <v>0</v>
      </c>
      <c r="M357" s="62"/>
      <c r="N357" s="62"/>
      <c r="O357" s="62">
        <f t="shared" si="35"/>
        <v>0</v>
      </c>
      <c r="Q357" s="71"/>
      <c r="R357" s="64"/>
      <c r="S357" s="65"/>
    </row>
    <row r="358" spans="2:19" ht="15" customHeight="1">
      <c r="B358" s="54">
        <f>IF(AND(F357&gt;0,E357&gt;1),IF(Values_Entered,B357+0,""),IF(Values_Entered,B357+1,""))</f>
        <v>340</v>
      </c>
      <c r="C358" s="66"/>
      <c r="D358" s="58"/>
      <c r="E358" s="72"/>
      <c r="F358" s="68">
        <f t="shared" si="33"/>
        <v>0</v>
      </c>
      <c r="G358" s="69"/>
      <c r="H358" s="54">
        <f>IF(Values_Entered,H357+1,"")</f>
        <v>340</v>
      </c>
      <c r="I358" s="66"/>
      <c r="J358" s="61"/>
      <c r="K358" s="62">
        <f t="shared" si="34"/>
        <v>0</v>
      </c>
      <c r="L358" s="62">
        <v>0</v>
      </c>
      <c r="M358" s="62"/>
      <c r="N358" s="62"/>
      <c r="O358" s="62">
        <f t="shared" si="35"/>
        <v>0</v>
      </c>
      <c r="Q358" s="71"/>
      <c r="R358" s="64"/>
      <c r="S358" s="65"/>
    </row>
    <row r="359" spans="2:19" ht="15" customHeight="1">
      <c r="B359" s="54">
        <f>IF(AND(F358&gt;0,E358&gt;1),IF(Values_Entered,B358+0,""),IF(Values_Entered,B358+1,""))</f>
        <v>341</v>
      </c>
      <c r="C359" s="66"/>
      <c r="D359" s="58"/>
      <c r="E359" s="72"/>
      <c r="F359" s="68">
        <f t="shared" si="33"/>
        <v>0</v>
      </c>
      <c r="G359" s="69"/>
      <c r="H359" s="54">
        <f>IF(Values_Entered,H358+1,"")</f>
        <v>341</v>
      </c>
      <c r="I359" s="66"/>
      <c r="J359" s="61"/>
      <c r="K359" s="62">
        <f t="shared" si="34"/>
        <v>0</v>
      </c>
      <c r="L359" s="62">
        <v>0</v>
      </c>
      <c r="M359" s="62"/>
      <c r="N359" s="62"/>
      <c r="O359" s="62">
        <f t="shared" si="35"/>
        <v>0</v>
      </c>
      <c r="Q359" s="71"/>
      <c r="R359" s="64"/>
      <c r="S359" s="65"/>
    </row>
    <row r="360" spans="2:19" ht="15" customHeight="1">
      <c r="B360" s="54">
        <f>IF(AND(F359&gt;0,E359&gt;1),IF(Values_Entered,B359+0,""),IF(Values_Entered,B359+1,""))</f>
        <v>342</v>
      </c>
      <c r="C360" s="66"/>
      <c r="D360" s="58"/>
      <c r="E360" s="72"/>
      <c r="F360" s="68">
        <f t="shared" si="33"/>
        <v>0</v>
      </c>
      <c r="G360" s="69"/>
      <c r="H360" s="54">
        <f>IF(Values_Entered,H359+1,"")</f>
        <v>342</v>
      </c>
      <c r="I360" s="66"/>
      <c r="J360" s="61"/>
      <c r="K360" s="62">
        <f t="shared" si="34"/>
        <v>0</v>
      </c>
      <c r="L360" s="62">
        <v>0</v>
      </c>
      <c r="M360" s="62"/>
      <c r="N360" s="62"/>
      <c r="O360" s="62">
        <f t="shared" si="35"/>
        <v>0</v>
      </c>
      <c r="Q360" s="71"/>
      <c r="R360" s="64"/>
      <c r="S360" s="65"/>
    </row>
    <row r="361" spans="2:19" ht="15" customHeight="1">
      <c r="B361" s="54">
        <f>IF(AND(F360&gt;0,E360&gt;1),IF(Values_Entered,B360+0,""),IF(Values_Entered,B360+1,""))</f>
        <v>343</v>
      </c>
      <c r="C361" s="66"/>
      <c r="D361" s="58"/>
      <c r="E361" s="72"/>
      <c r="F361" s="68">
        <f t="shared" si="33"/>
        <v>0</v>
      </c>
      <c r="G361" s="69"/>
      <c r="H361" s="54">
        <f>IF(Values_Entered,H360+1,"")</f>
        <v>343</v>
      </c>
      <c r="I361" s="66"/>
      <c r="J361" s="74"/>
      <c r="K361" s="62">
        <f t="shared" si="34"/>
        <v>0</v>
      </c>
      <c r="L361" s="62">
        <v>0</v>
      </c>
      <c r="M361" s="62"/>
      <c r="N361" s="62"/>
      <c r="O361" s="62">
        <f t="shared" si="35"/>
        <v>0</v>
      </c>
      <c r="Q361" s="71"/>
      <c r="R361" s="64"/>
      <c r="S361" s="65"/>
    </row>
    <row r="362" spans="2:19" ht="15" customHeight="1">
      <c r="B362" s="54">
        <f>IF(AND(F361&gt;0,E361&gt;1),IF(Values_Entered,B361+0,""),IF(Values_Entered,B361+1,""))</f>
        <v>344</v>
      </c>
      <c r="C362" s="66"/>
      <c r="D362" s="58"/>
      <c r="E362" s="72"/>
      <c r="F362" s="68">
        <f t="shared" si="33"/>
        <v>0</v>
      </c>
      <c r="G362" s="69"/>
      <c r="H362" s="54">
        <f>IF(Values_Entered,H361+1,"")</f>
        <v>344</v>
      </c>
      <c r="I362" s="66"/>
      <c r="J362" s="74"/>
      <c r="K362" s="62">
        <f t="shared" si="34"/>
        <v>0</v>
      </c>
      <c r="L362" s="62">
        <v>0</v>
      </c>
      <c r="M362" s="62"/>
      <c r="N362" s="62"/>
      <c r="O362" s="62">
        <f t="shared" si="35"/>
        <v>0</v>
      </c>
      <c r="Q362" s="71"/>
      <c r="R362" s="64"/>
      <c r="S362" s="65"/>
    </row>
    <row r="363" spans="2:19" ht="15" customHeight="1">
      <c r="B363" s="54">
        <f>IF(AND(F362&gt;0,E362&gt;1),IF(Values_Entered,B362+0,""),IF(Values_Entered,B362+1,""))</f>
        <v>345</v>
      </c>
      <c r="C363" s="66"/>
      <c r="D363" s="58"/>
      <c r="E363" s="72"/>
      <c r="F363" s="68">
        <f t="shared" si="33"/>
        <v>0</v>
      </c>
      <c r="G363" s="69"/>
      <c r="H363" s="54">
        <f>IF(Values_Entered,H362+1,"")</f>
        <v>345</v>
      </c>
      <c r="I363" s="66"/>
      <c r="J363" s="74"/>
      <c r="K363" s="62">
        <f t="shared" si="34"/>
        <v>0</v>
      </c>
      <c r="L363" s="62">
        <v>0</v>
      </c>
      <c r="M363" s="62"/>
      <c r="N363" s="62"/>
      <c r="O363" s="62">
        <f t="shared" si="35"/>
        <v>0</v>
      </c>
      <c r="Q363" s="71"/>
      <c r="R363" s="64"/>
      <c r="S363" s="65"/>
    </row>
    <row r="364" spans="2:19" ht="15" customHeight="1">
      <c r="B364" s="54">
        <f>IF(AND(F363&gt;0,E363&gt;1),IF(Values_Entered,B363+0,""),IF(Values_Entered,B363+1,""))</f>
        <v>346</v>
      </c>
      <c r="C364" s="66"/>
      <c r="D364" s="58"/>
      <c r="E364" s="72"/>
      <c r="F364" s="68">
        <f t="shared" si="33"/>
        <v>0</v>
      </c>
      <c r="G364" s="69"/>
      <c r="H364" s="54">
        <f>IF(Values_Entered,H363+1,"")</f>
        <v>346</v>
      </c>
      <c r="I364" s="66"/>
      <c r="J364" s="74"/>
      <c r="K364" s="62">
        <f t="shared" si="34"/>
        <v>0</v>
      </c>
      <c r="L364" s="62">
        <v>0</v>
      </c>
      <c r="M364" s="62"/>
      <c r="N364" s="62"/>
      <c r="O364" s="62">
        <f t="shared" si="35"/>
        <v>0</v>
      </c>
      <c r="Q364" s="71"/>
      <c r="R364" s="64"/>
      <c r="S364" s="65"/>
    </row>
    <row r="365" spans="2:19" ht="15" customHeight="1">
      <c r="B365" s="54">
        <f>IF(AND(F364&gt;0,E364&gt;1),IF(Values_Entered,B364+0,""),IF(Values_Entered,B364+1,""))</f>
        <v>347</v>
      </c>
      <c r="C365" s="66"/>
      <c r="D365" s="58"/>
      <c r="E365" s="72"/>
      <c r="F365" s="68">
        <f t="shared" si="33"/>
        <v>0</v>
      </c>
      <c r="G365" s="69"/>
      <c r="H365" s="54">
        <f>IF(Values_Entered,H364+1,"")</f>
        <v>347</v>
      </c>
      <c r="I365" s="66"/>
      <c r="J365" s="74"/>
      <c r="K365" s="62">
        <f t="shared" si="34"/>
        <v>0</v>
      </c>
      <c r="L365" s="62">
        <v>0</v>
      </c>
      <c r="M365" s="62"/>
      <c r="N365" s="62"/>
      <c r="O365" s="62">
        <f t="shared" si="35"/>
        <v>0</v>
      </c>
      <c r="Q365" s="71"/>
      <c r="R365" s="64"/>
      <c r="S365" s="65"/>
    </row>
    <row r="366" spans="2:19" ht="15" customHeight="1">
      <c r="B366" s="54">
        <f>IF(AND(F365&gt;0,E365&gt;1),IF(Values_Entered,B365+0,""),IF(Values_Entered,B365+1,""))</f>
        <v>348</v>
      </c>
      <c r="C366" s="66"/>
      <c r="D366" s="58"/>
      <c r="E366" s="72"/>
      <c r="F366" s="68">
        <f t="shared" si="33"/>
        <v>0</v>
      </c>
      <c r="G366" s="69"/>
      <c r="H366" s="54">
        <f>IF(Values_Entered,H365+1,"")</f>
        <v>348</v>
      </c>
      <c r="I366" s="66"/>
      <c r="J366" s="74"/>
      <c r="K366" s="62">
        <f t="shared" si="34"/>
        <v>0</v>
      </c>
      <c r="L366" s="62">
        <v>0</v>
      </c>
      <c r="M366" s="62"/>
      <c r="N366" s="62"/>
      <c r="O366" s="62">
        <f t="shared" si="35"/>
        <v>0</v>
      </c>
      <c r="Q366" s="71"/>
      <c r="R366" s="64"/>
      <c r="S366" s="65"/>
    </row>
    <row r="367" spans="2:19" ht="15" customHeight="1">
      <c r="B367" s="54">
        <f>IF(AND(F366&gt;0,E366&gt;1),IF(Values_Entered,B366+0,""),IF(Values_Entered,B366+1,""))</f>
        <v>349</v>
      </c>
      <c r="C367" s="66"/>
      <c r="D367" s="58"/>
      <c r="E367" s="72"/>
      <c r="F367" s="68">
        <f t="shared" si="33"/>
        <v>0</v>
      </c>
      <c r="G367" s="69"/>
      <c r="H367" s="54">
        <f>IF(Values_Entered,H366+1,"")</f>
        <v>349</v>
      </c>
      <c r="I367" s="66"/>
      <c r="J367" s="74"/>
      <c r="K367" s="62">
        <f t="shared" si="34"/>
        <v>0</v>
      </c>
      <c r="L367" s="62">
        <v>0</v>
      </c>
      <c r="M367" s="62"/>
      <c r="N367" s="62"/>
      <c r="O367" s="62">
        <f t="shared" si="35"/>
        <v>0</v>
      </c>
      <c r="Q367" s="71"/>
      <c r="R367" s="64"/>
      <c r="S367" s="65"/>
    </row>
    <row r="368" spans="2:19" ht="15" customHeight="1">
      <c r="B368" s="54">
        <f>IF(AND(F367&gt;0,E367&gt;1),IF(Values_Entered,B367+0,""),IF(Values_Entered,B367+1,""))</f>
        <v>350</v>
      </c>
      <c r="C368" s="66"/>
      <c r="D368" s="58"/>
      <c r="E368" s="72"/>
      <c r="F368" s="68">
        <f t="shared" si="33"/>
        <v>0</v>
      </c>
      <c r="G368" s="69"/>
      <c r="H368" s="54">
        <f>IF(Values_Entered,H367+1,"")</f>
        <v>350</v>
      </c>
      <c r="I368" s="66"/>
      <c r="J368" s="74"/>
      <c r="K368" s="62">
        <f t="shared" si="34"/>
        <v>0</v>
      </c>
      <c r="L368" s="62">
        <v>0</v>
      </c>
      <c r="M368" s="62"/>
      <c r="N368" s="62"/>
      <c r="O368" s="62">
        <f t="shared" si="35"/>
        <v>0</v>
      </c>
      <c r="Q368" s="71"/>
      <c r="R368" s="64"/>
      <c r="S368" s="65"/>
    </row>
  </sheetData>
  <sheetProtection algorithmName="SHA-512" hashValue="cHd5snEY1V+Zgfld45ZGBByC8c7beB7zdmXPzgUtcsJEOqCqHfCuMrkJofj3pO+Qk8TF+sBnRFCPldIe3cSYuw==" saltValue="1iGXl/0AMbjnentIQYFwEg==" spinCount="100000" sheet="1" objects="1" scenarios="1"/>
  <mergeCells count="22">
    <mergeCell ref="B13:C13"/>
    <mergeCell ref="H13:I13"/>
    <mergeCell ref="H16:J16"/>
    <mergeCell ref="B16:F16"/>
    <mergeCell ref="B14:C14"/>
    <mergeCell ref="H1:I1"/>
    <mergeCell ref="H2:I2"/>
    <mergeCell ref="B8:C8"/>
    <mergeCell ref="B7:C7"/>
    <mergeCell ref="B6:C6"/>
    <mergeCell ref="H5:J5"/>
    <mergeCell ref="H7:I7"/>
    <mergeCell ref="H8:I8"/>
    <mergeCell ref="B11:C11"/>
    <mergeCell ref="H11:I11"/>
    <mergeCell ref="H6:I6"/>
    <mergeCell ref="H4:J4"/>
    <mergeCell ref="B12:C12"/>
    <mergeCell ref="H12:I12"/>
    <mergeCell ref="B9:C9"/>
    <mergeCell ref="H10:I10"/>
    <mergeCell ref="H9:I9"/>
  </mergeCells>
  <conditionalFormatting sqref="F19">
    <cfRule type="expression" priority="42" dxfId="17" stopIfTrue="1">
      <formula>#REF!&gt;0</formula>
    </cfRule>
  </conditionalFormatting>
  <conditionalFormatting sqref="B19 F20:F368">
    <cfRule type="expression" priority="43" dxfId="16" stopIfTrue="1">
      <formula>#REF!&gt;0</formula>
    </cfRule>
  </conditionalFormatting>
  <conditionalFormatting sqref="C19:D19">
    <cfRule type="expression" priority="49" dxfId="15" stopIfTrue="1">
      <formula>#REF!&gt;0</formula>
    </cfRule>
  </conditionalFormatting>
  <conditionalFormatting sqref="H5:J5">
    <cfRule type="expression" priority="53" dxfId="14" stopIfTrue="1">
      <formula>$K$5</formula>
    </cfRule>
  </conditionalFormatting>
  <conditionalFormatting sqref="K19:O368">
    <cfRule type="expression" priority="207" dxfId="13" stopIfTrue="1">
      <formula>$H19&lt;=$S$15</formula>
    </cfRule>
  </conditionalFormatting>
  <conditionalFormatting sqref="I19:J368">
    <cfRule type="expression" priority="209" dxfId="12" stopIfTrue="1">
      <formula>$H19&lt;=$S$15</formula>
    </cfRule>
  </conditionalFormatting>
  <conditionalFormatting sqref="I19:J27 I28:I368 J28:J106">
    <cfRule type="expression" priority="210" dxfId="12" stopIfTrue="1">
      <formula>$B19&lt;=$S$15</formula>
    </cfRule>
  </conditionalFormatting>
  <conditionalFormatting sqref="H19:H368">
    <cfRule type="expression" priority="213" dxfId="13" stopIfTrue="1">
      <formula>$B19&lt;=$S$15</formula>
    </cfRule>
  </conditionalFormatting>
  <conditionalFormatting sqref="E19:E368 C20:D368">
    <cfRule type="expression" priority="214" dxfId="15" stopIfTrue="1">
      <formula>$B19&lt;=$Q$15</formula>
    </cfRule>
  </conditionalFormatting>
  <conditionalFormatting sqref="B20:B368">
    <cfRule type="expression" priority="217" dxfId="16" stopIfTrue="1">
      <formula>$B20&lt;=$Q$15</formula>
    </cfRule>
  </conditionalFormatting>
  <conditionalFormatting sqref="P19">
    <cfRule type="expression" priority="14" dxfId="7" stopIfTrue="1">
      <formula>$H19&lt;=$S$15</formula>
    </cfRule>
  </conditionalFormatting>
  <conditionalFormatting sqref="P20">
    <cfRule type="expression" priority="13" dxfId="7" stopIfTrue="1">
      <formula>$H20&lt;=$S$15</formula>
    </cfRule>
  </conditionalFormatting>
  <conditionalFormatting sqref="Q19">
    <cfRule type="expression" priority="12" dxfId="12" stopIfTrue="1">
      <formula>$H19&lt;=$S$15</formula>
    </cfRule>
  </conditionalFormatting>
  <conditionalFormatting sqref="Q20">
    <cfRule type="expression" priority="11" dxfId="12" stopIfTrue="1">
      <formula>$H20&lt;=$S$15</formula>
    </cfRule>
  </conditionalFormatting>
  <conditionalFormatting sqref="P21:P277">
    <cfRule type="expression" priority="10" dxfId="3" stopIfTrue="1">
      <formula>$H21&lt;=$S$15</formula>
    </cfRule>
  </conditionalFormatting>
  <conditionalFormatting sqref="Q21:Q114">
    <cfRule type="expression" priority="9" dxfId="12" stopIfTrue="1">
      <formula>$H21&lt;=$S$15</formula>
    </cfRule>
  </conditionalFormatting>
  <conditionalFormatting sqref="Q16:Q368">
    <cfRule type="expression" priority="8" dxfId="1">
      <formula>$J$10&lt;=0</formula>
    </cfRule>
  </conditionalFormatting>
  <conditionalFormatting sqref="H2:H3 J2:J3">
    <cfRule type="expression" priority="224" dxfId="0" stopIfTrue="1">
      <formula>#REF!&gt;0</formula>
    </cfRule>
  </conditionalFormatting>
  <dataValidations count="10">
    <dataValidation allowBlank="1" showInputMessage="1" showErrorMessage="1" promptTitle="Subsidio Finagro" prompt="Subsidio Finagro" sqref="D9"/>
    <dataValidation type="date" operator="greaterThanOrEqual" allowBlank="1" showInputMessage="1" showErrorMessage="1" promptTitle="Fecha Inicial del Credito" prompt="Ingrese la Fecha Inicial del Credito" errorTitle="Fecha" error="Escriba una fecha igual o superior al 1 de enero de 1900." sqref="D8">
      <formula1>1</formula1>
    </dataValidation>
    <dataValidation type="decimal" allowBlank="1" showInputMessage="1" showErrorMessage="1" promptTitle="Plazo" prompt="Ingrese el Plazo del Credito" errorTitle="Cuotas" error="Escriba un número entero de Cuotas entre 1 y 500." sqref="D7">
      <formula1>1</formula1>
      <formula2>500</formula2>
    </dataValidation>
    <dataValidation allowBlank="1" showInputMessage="1" showErrorMessage="1" promptTitle="VALOR CREDITO" prompt="Ingrese el Valor del Credito" sqref="D6"/>
    <dataValidation allowBlank="1" showInputMessage="1" showErrorMessage="1" promptTitle="Fecha de Liquidacion" prompt="Corresponde a la fecha en que se va a liquidar la operacion" sqref="D11"/>
    <dataValidation allowBlank="1" showInputMessage="1" showErrorMessage="1" promptTitle="Fecha Irregular" prompt="Esta fecha se debe ingresar, si la primera cuota es Irregular" sqref="D12"/>
    <dataValidation allowBlank="1" showInputMessage="1" showErrorMessage="1" promptTitle="Subsidio Finagro" sqref="J9"/>
    <dataValidation type="list" allowBlank="1" showInputMessage="1" showErrorMessage="1" sqref="E215:E368">
      <formula1>#REF!</formula1>
    </dataValidation>
    <dataValidation allowBlank="1" showInputMessage="1" showErrorMessage="1" promptTitle="Subsidio Intermediario Financier" prompt="Tasa de Subsidio al Intermediario Financiero" sqref="D10"/>
    <dataValidation type="list" allowBlank="1" showInputMessage="1" showErrorMessage="1" sqref="H2:I2">
      <formula1>Hoja2!$B$1:$B$2</formula1>
    </dataValidation>
  </dataValidations>
  <printOptions horizontalCentered="1" verticalCentered="1"/>
  <pageMargins left="0.1968503937007874" right="0.1968503937007874" top="0.1968503937007874" bottom="0.1968503937007874" header="0" footer="0"/>
  <pageSetup orientation="landscape" paperSize="1" scale="78" r:id="rId4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2" r:id="rId1" name="Button 18">
              <controlPr locked="0" defaultSize="0" print="0" autoLine="0" autoPict="0">
                <macro>[0]!borrar</macro>
                <anchor moveWithCells="1" sizeWithCells="1">
                  <from>
                    <xdr:col>16</xdr:col>
                    <xdr:colOff>838200</xdr:colOff>
                    <xdr:row>5</xdr:row>
                    <xdr:rowOff>66675</xdr:rowOff>
                  </from>
                  <to>
                    <xdr:col>18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6AA9CFE-EEB7-4D53-97C2-08BAF24B1C66}">
  <dimension ref="A2:F33"/>
  <sheetViews>
    <sheetView workbookViewId="0" topLeftCell="A1">
      <selection pane="topLeft" activeCell="H11" sqref="H11"/>
    </sheetView>
  </sheetViews>
  <sheetFormatPr defaultColWidth="11.424285714285714" defaultRowHeight="12.75"/>
  <sheetData>
    <row r="2" spans="1:1" ht="12.75">
      <c r="A2" s="81" t="s">
        <v>23</v>
      </c>
    </row>
    <row r="4" spans="1:1" ht="12.75">
      <c r="A4" s="81" t="s">
        <v>24</v>
      </c>
    </row>
    <row r="7" spans="6:6" ht="12.75">
      <c r="F7" t="s">
        <v>25</v>
      </c>
    </row>
    <row r="10" spans="6:6" ht="12.75">
      <c r="F10" t="s">
        <v>30</v>
      </c>
    </row>
    <row r="13" spans="6:6" ht="12.75">
      <c r="F13" t="s">
        <v>26</v>
      </c>
    </row>
    <row r="16" spans="6:6" ht="12.75">
      <c r="F16" t="s">
        <v>31</v>
      </c>
    </row>
    <row r="19" spans="6:6" ht="12.75">
      <c r="F19" t="s">
        <v>27</v>
      </c>
    </row>
    <row r="25" spans="6:6" ht="12.75">
      <c r="F25" t="s">
        <v>28</v>
      </c>
    </row>
    <row r="33" spans="2:2" ht="12.75">
      <c r="B33" t="s">
        <v>29</v>
      </c>
    </row>
  </sheetData>
  <sheetProtection algorithmName="SHA-512" hashValue="YAMgheazDY3uzsDyaYV3ERnfspAORGhXGhVclcRw8qr50f51Da3qw0pSZqDAGE3M0JSAZehZk87iExdP5UoSgQ==" saltValue="T6IM8L/4rjnPQob1FCMACw==" spinCount="100000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/>
  <dimension ref="A1:C212"/>
  <sheetViews>
    <sheetView workbookViewId="0" topLeftCell="A1">
      <pane ySplit="1" topLeftCell="A2" activePane="bottomLeft" state="frozen"/>
      <selection pane="topLeft" activeCell="A1" sqref="A1"/>
      <selection pane="bottomLeft" activeCell="B1" sqref="B1"/>
    </sheetView>
  </sheetViews>
  <sheetFormatPr defaultColWidth="11.424285714285714" defaultRowHeight="15"/>
  <cols>
    <col min="1" max="2" width="11.428571428571429" style="41"/>
    <col min="3" max="3" width="16.142857142857142" style="41" bestFit="1" customWidth="1"/>
    <col min="4" max="16384" width="11.428571428571429" style="41"/>
  </cols>
  <sheetData>
    <row r="1" spans="1:3" ht="15">
      <c r="A1" s="41" t="s">
        <v>9</v>
      </c>
      <c r="B1" s="42" t="s">
        <v>7</v>
      </c>
      <c r="C1" s="42"/>
    </row>
    <row r="2" spans="2:3" ht="15">
      <c r="B2" s="42" t="s">
        <v>5</v>
      </c>
      <c r="C2" s="42"/>
    </row>
    <row r="119" spans="3:3" ht="15">
      <c r="C119" s="43"/>
    </row>
    <row r="123" spans="3:3" ht="15">
      <c r="C123" s="44"/>
    </row>
    <row r="137" spans="1:1" ht="15">
      <c r="A137" s="41">
        <v>1.90</v>
      </c>
    </row>
    <row r="138" spans="1:1" ht="15">
      <c r="A138" s="41">
        <v>0</v>
      </c>
    </row>
    <row r="139" spans="1:1" ht="15">
      <c r="A139" s="41">
        <v>1.90</v>
      </c>
    </row>
    <row r="140" spans="1:1" ht="15">
      <c r="A140" s="41">
        <v>0.90</v>
      </c>
    </row>
    <row r="141" spans="1:1" ht="15">
      <c r="A141" s="41">
        <v>0</v>
      </c>
    </row>
    <row r="142" spans="1:1" ht="15">
      <c r="A142" s="41">
        <v>1.90</v>
      </c>
    </row>
    <row r="143" spans="1:1" ht="15">
      <c r="A143" s="41">
        <v>0.90</v>
      </c>
    </row>
    <row r="144" spans="1:1" ht="15">
      <c r="A144" s="41">
        <v>0</v>
      </c>
    </row>
    <row r="145" spans="1:1" ht="15">
      <c r="A145" s="41">
        <v>1.90</v>
      </c>
    </row>
    <row r="146" spans="1:1" ht="15">
      <c r="A146" s="41">
        <v>0.90</v>
      </c>
    </row>
    <row r="147" spans="1:1" ht="15">
      <c r="A147" s="41">
        <v>0</v>
      </c>
    </row>
    <row r="148" spans="1:1" ht="15">
      <c r="A148" s="41">
        <v>2.90</v>
      </c>
    </row>
    <row r="149" spans="1:1" ht="15">
      <c r="A149" s="41">
        <v>1.90</v>
      </c>
    </row>
    <row r="150" spans="1:1" ht="15">
      <c r="A150" s="41">
        <v>0.90</v>
      </c>
    </row>
    <row r="151" spans="1:1" ht="15">
      <c r="A151" s="41">
        <v>3.90</v>
      </c>
    </row>
    <row r="152" spans="1:1" ht="15">
      <c r="A152" s="41">
        <v>2.90</v>
      </c>
    </row>
    <row r="153" spans="1:1" ht="15">
      <c r="A153" s="41">
        <v>1.90</v>
      </c>
    </row>
    <row r="154" spans="1:1" ht="15">
      <c r="A154" s="41">
        <v>1.40</v>
      </c>
    </row>
    <row r="155" spans="1:1" ht="15">
      <c r="A155" s="41">
        <v>0</v>
      </c>
    </row>
    <row r="156" spans="1:1" ht="15">
      <c r="A156" s="41">
        <v>1.40</v>
      </c>
    </row>
    <row r="157" spans="1:1" ht="15">
      <c r="A157" s="41">
        <v>0</v>
      </c>
    </row>
    <row r="158" spans="1:1" ht="15">
      <c r="A158" s="41">
        <v>0.90</v>
      </c>
    </row>
    <row r="159" spans="1:1" ht="15">
      <c r="A159" s="41">
        <v>-0.50</v>
      </c>
    </row>
    <row r="160" spans="1:1" ht="15">
      <c r="A160" s="41">
        <v>3.40</v>
      </c>
    </row>
    <row r="161" spans="1:1" ht="15">
      <c r="A161" s="41">
        <v>1.90</v>
      </c>
    </row>
    <row r="162" spans="1:1" ht="15">
      <c r="A162" s="41">
        <v>0.89999999999999991</v>
      </c>
    </row>
    <row r="163" spans="1:1" ht="15">
      <c r="A163" s="41">
        <v>-0.60000000000000009</v>
      </c>
    </row>
    <row r="164" spans="1:1" ht="15">
      <c r="A164" s="41">
        <v>1.90</v>
      </c>
    </row>
    <row r="165" spans="1:1" ht="15">
      <c r="A165" s="41">
        <v>0.39999999999999991</v>
      </c>
    </row>
    <row r="166" spans="1:1" ht="15">
      <c r="A166" s="41">
        <v>1.90</v>
      </c>
    </row>
    <row r="167" spans="1:1" ht="15">
      <c r="A167" s="41">
        <v>0.39999999999999991</v>
      </c>
    </row>
    <row r="168" spans="1:1" ht="15">
      <c r="A168" s="41">
        <v>0.90</v>
      </c>
    </row>
    <row r="169" spans="1:1" ht="15">
      <c r="A169" s="41">
        <v>-0.60</v>
      </c>
    </row>
    <row r="170" spans="1:1" ht="15">
      <c r="A170" s="41">
        <v>3.90</v>
      </c>
    </row>
    <row r="171" spans="1:1" ht="15">
      <c r="A171" s="41">
        <v>2.40</v>
      </c>
    </row>
    <row r="172" spans="1:1" ht="15">
      <c r="A172" s="41">
        <v>1.40</v>
      </c>
    </row>
    <row r="173" spans="1:1" ht="15">
      <c r="A173" s="41">
        <v>0</v>
      </c>
    </row>
    <row r="174" spans="1:1" ht="15">
      <c r="A174" s="41">
        <v>1.40</v>
      </c>
    </row>
    <row r="175" spans="1:1" ht="15">
      <c r="A175" s="41">
        <v>0</v>
      </c>
    </row>
    <row r="176" spans="1:1" ht="15">
      <c r="A176" s="41">
        <v>0.39999999999999991</v>
      </c>
    </row>
    <row r="177" spans="1:1" ht="15">
      <c r="A177" s="41">
        <v>-1.1000000000000001</v>
      </c>
    </row>
    <row r="178" spans="1:1" ht="15">
      <c r="A178" s="41">
        <v>3.40</v>
      </c>
    </row>
    <row r="179" spans="1:1" ht="15">
      <c r="A179" s="41">
        <v>1.90</v>
      </c>
    </row>
    <row r="180" spans="1:1" ht="15">
      <c r="A180" s="41">
        <v>1.40</v>
      </c>
    </row>
    <row r="181" spans="1:1" ht="15">
      <c r="A181" s="41">
        <v>0</v>
      </c>
    </row>
    <row r="182" spans="1:1" ht="15">
      <c r="A182" s="41">
        <v>0.89999999999999991</v>
      </c>
    </row>
    <row r="183" spans="1:1" ht="15">
      <c r="A183" s="41">
        <v>-0.50</v>
      </c>
    </row>
    <row r="184" spans="1:1" ht="15">
      <c r="A184" s="41">
        <v>0.89999999999999991</v>
      </c>
    </row>
    <row r="185" spans="1:1" ht="15">
      <c r="A185" s="41">
        <v>-0.50</v>
      </c>
    </row>
    <row r="186" spans="1:1" ht="15">
      <c r="A186" s="41">
        <v>0.40</v>
      </c>
    </row>
    <row r="187" spans="1:1" ht="15">
      <c r="A187" s="41">
        <v>-1.1000000000000001</v>
      </c>
    </row>
    <row r="188" spans="1:1" ht="15">
      <c r="A188" s="41">
        <v>2.90</v>
      </c>
    </row>
    <row r="189" spans="1:1" ht="15">
      <c r="A189" s="41">
        <v>1.40</v>
      </c>
    </row>
    <row r="190" spans="1:1" ht="15">
      <c r="A190" s="41">
        <v>0.39999999999999991</v>
      </c>
    </row>
    <row r="191" spans="1:1" ht="15">
      <c r="A191" s="41">
        <v>-1.1000000000000001</v>
      </c>
    </row>
    <row r="192" spans="1:1" ht="15">
      <c r="A192" s="41">
        <v>1.90</v>
      </c>
    </row>
    <row r="193" spans="1:1" ht="15">
      <c r="A193" s="41">
        <v>0.39999999999999991</v>
      </c>
    </row>
    <row r="194" spans="1:1" ht="15">
      <c r="A194" s="41">
        <v>1.90</v>
      </c>
    </row>
    <row r="195" spans="1:1" ht="15">
      <c r="A195" s="41">
        <v>1.90</v>
      </c>
    </row>
    <row r="196" spans="1:1" ht="15">
      <c r="A196" s="41">
        <v>4.80</v>
      </c>
    </row>
    <row r="197" spans="1:1" ht="15">
      <c r="A197" s="41">
        <v>3.90</v>
      </c>
    </row>
    <row r="198" spans="1:1" ht="15">
      <c r="A198" s="41">
        <v>1.90</v>
      </c>
    </row>
    <row r="199" spans="1:1" ht="15">
      <c r="A199" s="41">
        <v>3.90</v>
      </c>
    </row>
    <row r="200" spans="1:1" ht="15">
      <c r="A200" s="41">
        <v>2.90</v>
      </c>
    </row>
    <row r="201" spans="1:1" ht="15">
      <c r="A201" s="41">
        <v>1.90</v>
      </c>
    </row>
    <row r="202" spans="1:1" ht="15">
      <c r="A202" s="41">
        <v>3.90</v>
      </c>
    </row>
    <row r="203" spans="1:1" ht="15">
      <c r="A203" s="41">
        <v>2.90</v>
      </c>
    </row>
    <row r="204" spans="1:1" ht="15">
      <c r="A204" s="41">
        <v>1.90</v>
      </c>
    </row>
    <row r="205" spans="1:1" ht="15">
      <c r="A205" s="41">
        <v>0</v>
      </c>
    </row>
    <row r="206" spans="1:1" ht="15">
      <c r="A206" s="41">
        <v>0.90</v>
      </c>
    </row>
    <row r="207" spans="1:1" ht="15">
      <c r="A207" s="41">
        <v>1.90</v>
      </c>
    </row>
    <row r="208" spans="1:1" ht="15">
      <c r="A208" s="41">
        <v>0.90</v>
      </c>
    </row>
    <row r="209" spans="1:1" ht="15">
      <c r="A209" s="41">
        <v>1.90</v>
      </c>
    </row>
    <row r="210" spans="1:1" ht="15">
      <c r="A210" s="41">
        <v>0</v>
      </c>
    </row>
    <row r="211" spans="1:1" ht="15">
      <c r="A211" s="41">
        <v>0.90</v>
      </c>
    </row>
    <row r="212" spans="1:1" ht="15">
      <c r="A212" s="41">
        <v>1.90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SIMULADOR</vt:lpstr>
      <vt:lpstr>INSTRUCTIVO</vt:lpstr>
      <vt:lpstr>Hoja2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Jahir Eduardo Farieta Ariza</dc:creator>
  <cp:keywords/>
  <dc:description/>
  <cp:lastModifiedBy>Jair Eduardo Farieta Ariza</cp:lastModifiedBy>
  <dcterms:created xsi:type="dcterms:W3CDTF">2017-12-19T15:11:45Z</dcterms:created>
  <dcterms:modified xsi:type="dcterms:W3CDTF">2023-04-27T21:50:39Z</dcterms:modified>
  <cp:category/>
</cp:coreProperties>
</file>