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CF395CE2-9829-49E1-9DA2-8BB88DF9034B}"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<sst xmlns="http://schemas.openxmlformats.org/spreadsheetml/2006/main" count="352" uniqueCount="162">
  <si>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</si>
  <si>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</si>
  <si>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</si>
  <si>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</si>
  <si>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</si>
  <si>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</si>
  <si>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</si>
  <si>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</si>
  <si>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</si>
  <si>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</si>
  <si>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</si>
  <si>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</si>
  <si>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</si>
  <si>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</si>
  <si>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</si>
  <si>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</si>
  <si>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</si>
  <si>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</si>
  <si>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</si>
  <si>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</si>
  <si>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</si>
  <si>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</si>
  <si>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</si>
  <si>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</si>
  <si>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</si>
  <si>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</si>
  <si>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</si>
  <si>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</si>
  <si>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</si>
  <si>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</si>
  <si>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</si>
  <si>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</si>
  <si>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</si>
  <si>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</si>
  <si>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</si>
  <si>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</si>
  <si>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</si>
  <si>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</si>
  <si>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</si>
  <si>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</si>
  <si>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</si>
  <si>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</si>
  <si>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</si>
  <si>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</si>
  <si>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</si>
  <si>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</si>
  <si>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</si>
  <si>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</si>
  <si>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</si>
  <si>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</si>
  <si>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</si>
  <si>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</si>
  <si>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</si>
  <si>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</si>
  <si>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</si>
  <si>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</si>
  <si>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</si>
  <si>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</si>
  <si>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</si>
  <si>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</si>
  <si>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</si>
  <si>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</si>
  <si>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</si>
  <si>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</si>
  <si>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</si>
  <si>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</si>
  <si>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</si>
  <si>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</si>
  <si>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</si>
  <si>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</si>
  <si>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</si>
  <si>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</si>
  <si>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</si>
  <si>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</si>
  <si>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</si>
  <si>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</si>
  <si>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</si>
  <si>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</si>
  <si>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</si>
  <si>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</si>
  <si>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</si>
  <si>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</si>
  <si>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</si>
  <si>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</si>
  <si>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</si>
  <si>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</si>
  <si>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</si>
  <si>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</si>
  <si>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</si>
  <si>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</si>
  <si>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</si>
  <si>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</si>
  <si>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</si>
  <si>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</si>
  <si>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</si>
  <si>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</si>
  <si>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</si>
  <si>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</si>
  <si>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</si>
  <si>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</si>
  <si>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</si>
  <si>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</si>
  <si>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</si>
  <si>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</si>
  <si>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</si>
  <si>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</si>
  <si>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</si>
  <si>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</si>
  <si>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</si>
  <si>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</si>
  <si>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</si>
  <si>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</si>
  <si>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</si>
  <si>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</si>
  <si>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</si>
  <si>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</si>
  <si>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</si>
  <si>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</si>
  <si>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</si>
  <si>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</si>
  <si>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</si>
  <si>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</si>
  <si>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</si>
  <si>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</si>
  <si>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BOYACÁ VILLA DE LEIVA</t>
  </si>
  <si>
    <t>Premio ALIDE 2025 a la Gestión y Modernización Tecnológica – Por el aplicativo Decision.</t>
  </si>
  <si>
    <t>Boyacá</t>
  </si>
  <si>
    <t>2025 Q2</t>
  </si>
  <si>
    <t>2021 Q4</t>
  </si>
  <si>
    <t>Material de propagacion: Semilla // Distancia de siembra: 0,3 x 1,3 // Densidad de siembra - Plantas/Ha.: 25.000 // Duracion del ciclo: 4 meses // Productividad/Ha/Ciclo: 96.600 kg // Inicio de Produccion desde la siembra: mes 4  // Duracion de la etapa productiva: 1 meses // Productividad promedio en etapa productiva  // Cultivo asociado: NA // Productividad promedio etapa productiva: 96.600 kg // % Rendimiento 1ra. Calidad: 60 // % Rendimiento 2da. Calidad: 40 (30 segunda, 5 tercera y 5 cuarta) // Precio de venta ponderado por calidad: $2.942 // Valor Jornal: $57.547 // Otros: NA</t>
  </si>
  <si>
    <t>El presente documento corresponde a una actualización del documento PDF de la AgroGuía correspondiente a Tomate Chonto Boyacá Villa De Leiva publicada en la página web, y consta de las siguientes partes:</t>
  </si>
  <si>
    <t>- Flujo anualizado de los ingresos (precio y rendimiento) y los costos de producción para una hectárea de
Tomate Chonto Boyacá Villa De Leiva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</si>
  <si>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Boyacá Villa De Leiva.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</si>
  <si>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</si>
  <si>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</si>
  <si>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</si>
  <si>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</si>
  <si>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Boyacá Villa De Leiva. La participación se encuentra actualizada al 2025 Q2.</t>
  </si>
  <si>
    <t>Sostenimiento Ciclo ***</t>
  </si>
  <si>
    <t>Sub Total Ingresos millones [(CxG)+(DxH)+(ExI)+(FxJ)]</t>
  </si>
  <si>
    <t>** Los costos de instalación comprenden tanto los gastos relacionados con la mano de obra como aquellos asociados con los insumos necesarios hasta completar la siembra de las plantas. Para el caso de Tomate Chonto Boyacá Villa De Leiva, en lo que respecta a la mano de obra incluye actividades como la preparación del terreno, la siembra, el trazado y el ahoyado, entre otras, y ascienden a un total de $2,8 millones de pesos (equivalente a 48 jornales). En cuanto a los insumos, se incluyen los gastos relacionados con el material vegetal y las enmiendas, que en conjunto ascienden a  $39,6 millones.</t>
  </si>
  <si>
    <t>*** Los costos de sostenimiento del ciclo comprenden tanto los gastos relacionados con la mano de obra como aquellos asociados con los insumos necesarios desde el momento de la siembra de las plantas hasta finalizar el ciclo. Para el caso de Tomate Chonto Boyacá Villa De Leiva, en lo que respecta a la mano de obra incluye actividades como la fertilización, riego, control de malezas, plagas y enfermedades, entre otras, y ascienden a un total de $29,4 millones de pesos (equivalente a 511 jornales). En cuanto a los insumos, se incluyen los fertilizantes, plaguicidas, transportes, entre otras, que en conjunto ascienden a  $60,2 millones.</t>
  </si>
  <si>
    <t>Nota 1: en caso de utilizar esta información para el desarrollo de otras publicaciones, por favor citar FINAGRO, "Agro Guía - Marcos de Referencia Agroeconómicos"</t>
  </si>
  <si>
    <t>Los costos totales del ciclo para esta actualización (2025 Q2) equivalen a $132,0 millones, en comparación con los costos del marco original que ascienden a $90,9 millones, (mes de publicación del marco: noviembre - 2021).
La rentabilidad actualizada (2025 Q2) subió frente a la rentabilidad de la primera AgroGuía, pasando del 38,2% al 115,3%. Mientras que el crecimiento de los costos fue del 145,2%, el crecimiento de los ingresos fue del 193,1%.</t>
  </si>
  <si>
    <t>En cuanto a los costos de mano de obra de la AgroGuía actualizada, se destaca la participación de cosecha y beneficio seguido de riego, que representan el 50% y el 17% del costo total, respectivamente. En cuanto a los costos de insumos, se destaca la participación de instalación seguido de transporte, que representan el 40% y el 19% del costo total, respectivamente.</t>
  </si>
  <si>
    <t>subió</t>
  </si>
  <si>
    <t>A continuación, se presenta la desagregación de los costos de mano de obra e insumos según las diferentes actividades vinculadas a la producción de TOMATE CHONTO BOYACÁ VILLA DE LEIVA</t>
  </si>
  <si>
    <t>En cuanto a los costos de mano de obra, se destaca la participación de cosecha y beneficio segido por riego que representan el 50% y el 17% del costo total, respectivamente. En cuanto a los costos de insumos, se destaca la participación de instalación segido por transporte que representan el 38% y el 18% del costo total, respectivamente.</t>
  </si>
  <si>
    <t>En cuanto a los costos de mano de obra, se destaca la participación de cosecha y beneficio segido por riego que representan el 50% y el 17% del costo total, respectivamente. En cuanto a los costos de insumos, se destaca la participación de instalación segido por transporte que representan el 40% y el 19% del costo total, respectivamente.</t>
  </si>
  <si>
    <t>En cuanto a los costos de mano de obra, se destaca la participación de cosecha y beneficio segido por riego que representan el 50% y el 17% del costo total, respectivamente.</t>
  </si>
  <si>
    <t>En cuanto a los costos de insumos, se destaca la participación de instalación segido por transporte que representan el 40% y el 19% del costo total, respectivamente.</t>
  </si>
  <si>
    <t>En cuanto a los costos de insumos, se destaca la participación de instalación segido por transporte que representan el 38% y el 18% del costo total, respectivamente.</t>
  </si>
  <si>
    <t>En cuanto a los costos de mano de obra, se destaca la participación de cosecha y beneficio segido por riego que representan el 50% y el 17% del costo total, respectivamente.En cuanto a los costos de insumos, se destaca la participación de instalación segido por transporte que representan el 38% y el 18% del costo total, respectivamente.</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</si>
  <si>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(kg/ha).</t>
  </si>
  <si>
    <t>Con un precio ponderado de COP $ 2.942/kg y con un rendimiento por hectárea de 96.600 kg por ciclo; el margen de utilidad obtenido en la producción de tomate es del 54%.</t>
  </si>
  <si>
    <t>El precio mínimo ponderado para cubrir los costos de producción, con un rendimiento de 96.600 kg para todo el ciclo de producción, es COP $ 1.367/kg.</t>
  </si>
  <si>
    <t>El rendimiento mínimo por ha/ciclo para cubrir los costos de producción, con un precio ponderado de COP $ 2.942, es de 44.872 kg/ha para todo el ciclo.</t>
  </si>
  <si>
    <t>El siguiente cuadro presenta diferentes escenarios de rentabilidad para el sistema productivo de TOMATE CHONTO BOYACÁ VILLA DE LEIVA, con respecto a diferentes niveles de productividad (kg./ha.) y precios ($/kg.).</t>
  </si>
  <si>
    <t>De acuerdo con el comportamiento histórico del sistema productivo, se efectuó un análisis de sensibilidad del margen de utilidad obtenido en la producción de TOMATE CHONTO BOYACÁ VILLA DE LEIVA, frente a diferentes escenarios de variación de precios de venta en finca y rendimientos probables (t/ha)</t>
  </si>
  <si>
    <t>Con un precio ponderado de COP $$ 1.524/kg y con un rendimiento por hectárea de 96.600 kg por ciclo; el margen de utilidad obtenido en la producción de tomate es del 38%.</t>
  </si>
  <si>
    <t>El precio mínimo ponderado para cubrir los costos de producción, con un rendimiento de 96.600 kg para todo el ciclo de producción, es COP $ 941/kg.</t>
  </si>
  <si>
    <t>El rendimiento mínimo por ha/ciclo para cubrir los costos de producción, con un precio ponderado de COP $ 1.524, es de 59.673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</si>
</sst>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90935500</c:v>
                </c:pt>
                <c:pt idx="1">
                  <c:v>132016203.09362066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19685000</c:v>
                </c:pt>
                <c:pt idx="1">
                  <c:v>32171686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71250500</c:v>
                </c:pt>
                <c:pt idx="1">
                  <c:v>99844517.093620658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0.21647211485063589</c:v>
                </c:pt>
                <c:pt idx="1">
                  <c:v>0.24369498020773342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0.78352788514936411</c:v>
                </c:pt>
                <c:pt idx="1">
                  <c:v>0.75630501979226661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471944</c:v>
                </c:pt>
                <c:pt idx="1">
                  <c:v>12850846</c:v>
                </c:pt>
                <c:pt idx="2">
                  <c:v>440244.40762220399</c:v>
                </c:pt>
                <c:pt idx="3">
                  <c:v>11439908</c:v>
                </c:pt>
                <c:pt idx="4">
                  <c:v>39621996.685998455</c:v>
                </c:pt>
                <c:pt idx="5">
                  <c:v>11240908</c:v>
                </c:pt>
                <c:pt idx="6">
                  <c:v>0</c:v>
                </c:pt>
                <c:pt idx="7">
                  <c:v>3668703</c:v>
                </c:pt>
                <c:pt idx="8">
                  <c:v>19192791</c:v>
                </c:pt>
                <c:pt idx="9">
                  <c:v>917176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1035846</c:v>
                </c:pt>
                <c:pt idx="1">
                  <c:v>2589615</c:v>
                </c:pt>
                <c:pt idx="2">
                  <c:v>16113160</c:v>
                </c:pt>
                <c:pt idx="3">
                  <c:v>287735</c:v>
                </c:pt>
                <c:pt idx="4">
                  <c:v>2765169</c:v>
                </c:pt>
                <c:pt idx="5">
                  <c:v>2186786</c:v>
                </c:pt>
                <c:pt idx="6">
                  <c:v>1783957</c:v>
                </c:pt>
                <c:pt idx="7">
                  <c:v>5409418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0.21647211485063589</c:v>
                </c:pt>
                <c:pt idx="1">
                  <c:v>0.24369498020773342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0.78352788514936411</c:v>
                </c:pt>
                <c:pt idx="1">
                  <c:v>0.75630501979226661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630000</c:v>
                </c:pt>
                <c:pt idx="1">
                  <c:v>1575000</c:v>
                </c:pt>
                <c:pt idx="2">
                  <c:v>9800000</c:v>
                </c:pt>
                <c:pt idx="3">
                  <c:v>175000</c:v>
                </c:pt>
                <c:pt idx="4">
                  <c:v>1800000</c:v>
                </c:pt>
                <c:pt idx="5">
                  <c:v>1330000</c:v>
                </c:pt>
                <c:pt idx="6">
                  <c:v>1085000</c:v>
                </c:pt>
                <c:pt idx="7">
                  <c:v>3290000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396000</c:v>
                </c:pt>
                <c:pt idx="1">
                  <c:v>8536000</c:v>
                </c:pt>
                <c:pt idx="2">
                  <c:v>300000</c:v>
                </c:pt>
                <c:pt idx="3">
                  <c:v>11153500</c:v>
                </c:pt>
                <c:pt idx="4">
                  <c:v>27000000</c:v>
                </c:pt>
                <c:pt idx="5">
                  <c:v>7660000</c:v>
                </c:pt>
                <c:pt idx="6">
                  <c:v>0</c:v>
                </c:pt>
                <c:pt idx="7">
                  <c:v>2500000</c:v>
                </c:pt>
                <c:pt idx="8">
                  <c:v>13080000</c:v>
                </c:pt>
                <c:pt idx="9">
                  <c:v>625000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1035846</c:v>
                </c:pt>
                <c:pt idx="1">
                  <c:v>2589615</c:v>
                </c:pt>
                <c:pt idx="2">
                  <c:v>16113160</c:v>
                </c:pt>
                <c:pt idx="3">
                  <c:v>287735</c:v>
                </c:pt>
                <c:pt idx="4">
                  <c:v>2765169</c:v>
                </c:pt>
                <c:pt idx="5">
                  <c:v>2186786</c:v>
                </c:pt>
                <c:pt idx="6">
                  <c:v>1783957</c:v>
                </c:pt>
                <c:pt idx="7">
                  <c:v>5409418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471944</c:v>
                </c:pt>
                <c:pt idx="1">
                  <c:v>12850846</c:v>
                </c:pt>
                <c:pt idx="2">
                  <c:v>440244.40762220399</c:v>
                </c:pt>
                <c:pt idx="3">
                  <c:v>11439908</c:v>
                </c:pt>
                <c:pt idx="4">
                  <c:v>39621996.685998455</c:v>
                </c:pt>
                <c:pt idx="5">
                  <c:v>11240908</c:v>
                </c:pt>
                <c:pt idx="6">
                  <c:v>0</c:v>
                </c:pt>
                <c:pt idx="7">
                  <c:v>3668703</c:v>
                </c:pt>
                <c:pt idx="8">
                  <c:v>19192791</c:v>
                </c:pt>
                <c:pt idx="9">
                  <c:v>917176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90935500</c:v>
                </c:pt>
                <c:pt idx="1">
                  <c:v>132016203.09362066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19685000</c:v>
                </c:pt>
                <c:pt idx="1">
                  <c:v>32171686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71250500</c:v>
                </c:pt>
                <c:pt idx="1">
                  <c:v>99844517.093620658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2765.17</v>
      </c>
      <c r="C7" s="22">
        <v>29406.52</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32171.69</v>
      </c>
      <c r="AH7" s="23">
        <v>0.24369498020773342</v>
      </c>
    </row>
    <row r="8" spans="1:34" x14ac:dyDescent="0.3">
      <c r="A8" s="5" t="s">
        <v>122</v>
      </c>
      <c r="B8" s="22">
        <v>39622</v>
      </c>
      <c r="C8" s="22">
        <v>60222.52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99844.52</v>
      </c>
      <c r="AH8" s="23">
        <v>0.75630501979226661</v>
      </c>
    </row>
    <row r="9" spans="1:34" x14ac:dyDescent="0.3">
      <c r="A9" s="9" t="s">
        <v>121</v>
      </c>
      <c r="B9" s="22">
        <v>42387.17</v>
      </c>
      <c r="C9" s="22">
        <v>89629.04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132016.20000000001</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57960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57960</v>
      </c>
      <c r="AH11" s="28"/>
    </row>
    <row r="12" spans="1:34" x14ac:dyDescent="0.3">
      <c r="A12" s="5" t="s">
        <v>20</v>
      </c>
      <c r="B12" s="24"/>
      <c r="C12" s="24">
        <v>28980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28980</v>
      </c>
      <c r="AH12" s="28"/>
    </row>
    <row r="13" spans="1:34" x14ac:dyDescent="0.3">
      <c r="A13" s="5" t="s">
        <v>19</v>
      </c>
      <c r="B13" s="24"/>
      <c r="C13" s="24">
        <v>4830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4830</v>
      </c>
      <c r="AH13" s="28"/>
    </row>
    <row r="14" spans="1:34" x14ac:dyDescent="0.3">
      <c r="A14" s="5" t="s">
        <v>18</v>
      </c>
      <c r="B14" s="24"/>
      <c r="C14" s="24">
        <v>4830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4830</v>
      </c>
      <c r="AH14" s="28"/>
    </row>
    <row r="15" spans="1:34" x14ac:dyDescent="0.3">
      <c r="A15" s="5" t="s">
        <v>17</v>
      </c>
      <c r="B15" s="25"/>
      <c r="C15" s="25">
        <v>3.3570000000000002</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3.3570000000000002</v>
      </c>
      <c r="AH15" s="28"/>
    </row>
    <row r="16" spans="1:34" x14ac:dyDescent="0.3">
      <c r="A16" s="5" t="s">
        <v>16</v>
      </c>
      <c r="B16" s="25"/>
      <c r="C16" s="25">
        <v>2.6030000000000002</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2.6030000000000002</v>
      </c>
      <c r="AH16" s="28"/>
    </row>
    <row r="17" spans="1:34" x14ac:dyDescent="0.3">
      <c r="A17" s="5" t="s">
        <v>15</v>
      </c>
      <c r="B17" s="25"/>
      <c r="C17" s="25">
        <v>2.0990000000000002</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2.0990000000000002</v>
      </c>
      <c r="AH17" s="28"/>
    </row>
    <row r="18" spans="1:34" x14ac:dyDescent="0.3">
      <c r="A18" s="5" t="s">
        <v>14</v>
      </c>
      <c r="B18" s="25"/>
      <c r="C18" s="25">
        <v>0.84</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0.84</v>
      </c>
      <c r="AH18" s="28"/>
    </row>
    <row r="19" spans="1:34" x14ac:dyDescent="0.3">
      <c r="A19" s="4" t="s">
        <v>139</v>
      </c>
      <c r="B19" s="22"/>
      <c r="C19" s="22">
        <v>284202.03000000003</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284202.03000000003</v>
      </c>
      <c r="AH19" s="28"/>
    </row>
    <row r="20" spans="1:34" x14ac:dyDescent="0.3">
      <c r="A20" s="3" t="s">
        <v>12</v>
      </c>
      <c r="B20" s="26">
        <v>-42387.17</v>
      </c>
      <c r="C20" s="26">
        <v>194572.99</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152185.82999999999</v>
      </c>
      <c r="AH20" s="31"/>
    </row>
    <row r="21" spans="1:34" x14ac:dyDescent="0.3">
      <c r="J21" s="19"/>
      <c r="AG21" s="88">
        <v>1.1527814263712401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19685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19685</v>
      </c>
      <c r="AH121" s="71">
        <v>0.21647211485063589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71250.5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71250.5</v>
      </c>
      <c r="AH122" s="71">
        <v>0.78352788514936411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90935.5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90935.5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57960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57960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28980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28980</v>
      </c>
      <c r="AH126" s="63"/>
    </row>
    <row r="127" spans="1:62" s="21" customFormat="1" x14ac:dyDescent="0.3">
      <c r="A127" s="68" t="s">
        <v>19</v>
      </c>
      <c r="B127" s="73"/>
      <c r="C127" s="73">
        <v>4830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4830</v>
      </c>
      <c r="AH127" s="63"/>
    </row>
    <row r="128" spans="1:62" s="21" customFormat="1" x14ac:dyDescent="0.3">
      <c r="A128" s="68" t="s">
        <v>18</v>
      </c>
      <c r="B128" s="73"/>
      <c r="C128" s="73">
        <v>4830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4830</v>
      </c>
      <c r="AH128" s="63"/>
    </row>
    <row r="129" spans="1:40" s="21" customFormat="1" x14ac:dyDescent="0.3">
      <c r="A129" s="68" t="s">
        <v>17</v>
      </c>
      <c r="B129" s="74"/>
      <c r="C129" s="74">
        <v>1.7390000000000001</v>
      </c>
      <c r="D129" s="74">
        <v>1.7390000000000001</v>
      </c>
      <c r="E129" s="74">
        <v>1.7390000000000001</v>
      </c>
      <c r="F129" s="74">
        <v>1.7390000000000001</v>
      </c>
      <c r="G129" s="74">
        <v>1.7390000000000001</v>
      </c>
      <c r="H129" s="100">
        <v>1.7390000000000001</v>
      </c>
      <c r="I129" s="74">
        <v>1.7390000000000001</v>
      </c>
      <c r="J129" s="74">
        <v>1.7390000000000001</v>
      </c>
      <c r="K129" s="74">
        <v>1.7390000000000001</v>
      </c>
      <c r="L129" s="74">
        <v>1.7390000000000001</v>
      </c>
      <c r="M129" s="74">
        <v>1.7390000000000001</v>
      </c>
      <c r="N129" s="74">
        <v>1.7390000000000001</v>
      </c>
      <c r="O129" s="74">
        <v>1.7390000000000001</v>
      </c>
      <c r="P129" s="74">
        <v>1.7390000000000001</v>
      </c>
      <c r="Q129" s="74">
        <v>1.7390000000000001</v>
      </c>
      <c r="R129" s="74">
        <v>1.7390000000000001</v>
      </c>
      <c r="S129" s="74">
        <v>1.7390000000000001</v>
      </c>
      <c r="T129" s="74">
        <v>1.7390000000000001</v>
      </c>
      <c r="U129" s="74">
        <v>1.7390000000000001</v>
      </c>
      <c r="V129" s="74">
        <v>1.7390000000000001</v>
      </c>
      <c r="W129" s="74">
        <v>1.7390000000000001</v>
      </c>
      <c r="X129" s="74">
        <v>1.7390000000000001</v>
      </c>
      <c r="Y129" s="74">
        <v>1.7390000000000001</v>
      </c>
      <c r="Z129" s="74">
        <v>1.7390000000000001</v>
      </c>
      <c r="AA129" s="74">
        <v>1.7390000000000001</v>
      </c>
      <c r="AB129" s="74">
        <v>1.7390000000000001</v>
      </c>
      <c r="AC129" s="74">
        <v>1.7390000000000001</v>
      </c>
      <c r="AD129" s="74">
        <v>1.7390000000000001</v>
      </c>
      <c r="AE129" s="74">
        <v>1.7390000000000001</v>
      </c>
      <c r="AF129" s="74">
        <v>1.7390000000000001</v>
      </c>
      <c r="AG129" s="74">
        <v>1.7390000000000001</v>
      </c>
      <c r="AH129" s="63"/>
    </row>
    <row r="130" spans="1:40" s="21" customFormat="1" x14ac:dyDescent="0.3">
      <c r="A130" s="68" t="s">
        <v>16</v>
      </c>
      <c r="B130" s="74"/>
      <c r="C130" s="74">
        <v>1.3480000000000001</v>
      </c>
      <c r="D130" s="74">
        <v>1.3480000000000001</v>
      </c>
      <c r="E130" s="74">
        <v>1.3480000000000001</v>
      </c>
      <c r="F130" s="74">
        <v>1.3480000000000001</v>
      </c>
      <c r="G130" s="74">
        <v>1.3480000000000001</v>
      </c>
      <c r="H130" s="74">
        <v>1.3480000000000001</v>
      </c>
      <c r="I130" s="74">
        <v>1.3480000000000001</v>
      </c>
      <c r="J130" s="74">
        <v>1.3480000000000001</v>
      </c>
      <c r="K130" s="74">
        <v>1.3480000000000001</v>
      </c>
      <c r="L130" s="74">
        <v>1.3480000000000001</v>
      </c>
      <c r="M130" s="74">
        <v>1.3480000000000001</v>
      </c>
      <c r="N130" s="74">
        <v>1.3480000000000001</v>
      </c>
      <c r="O130" s="74">
        <v>1.3480000000000001</v>
      </c>
      <c r="P130" s="74">
        <v>1.3480000000000001</v>
      </c>
      <c r="Q130" s="74">
        <v>1.3480000000000001</v>
      </c>
      <c r="R130" s="74">
        <v>1.3480000000000001</v>
      </c>
      <c r="S130" s="74">
        <v>1.3480000000000001</v>
      </c>
      <c r="T130" s="74">
        <v>1.3480000000000001</v>
      </c>
      <c r="U130" s="74">
        <v>1.3480000000000001</v>
      </c>
      <c r="V130" s="74">
        <v>1.3480000000000001</v>
      </c>
      <c r="W130" s="74">
        <v>1.3480000000000001</v>
      </c>
      <c r="X130" s="74">
        <v>1.3480000000000001</v>
      </c>
      <c r="Y130" s="74">
        <v>1.3480000000000001</v>
      </c>
      <c r="Z130" s="74">
        <v>1.3480000000000001</v>
      </c>
      <c r="AA130" s="74">
        <v>1.3480000000000001</v>
      </c>
      <c r="AB130" s="74">
        <v>1.3480000000000001</v>
      </c>
      <c r="AC130" s="74">
        <v>1.3480000000000001</v>
      </c>
      <c r="AD130" s="74">
        <v>1.3480000000000001</v>
      </c>
      <c r="AE130" s="74">
        <v>1.3480000000000001</v>
      </c>
      <c r="AF130" s="74">
        <v>1.3480000000000001</v>
      </c>
      <c r="AG130" s="74">
        <v>1.3480000000000001</v>
      </c>
      <c r="AH130" s="63"/>
    </row>
    <row r="131" spans="1:40" s="21" customFormat="1" x14ac:dyDescent="0.3">
      <c r="A131" s="68" t="s">
        <v>15</v>
      </c>
      <c r="B131" s="74"/>
      <c r="C131" s="74">
        <v>1.087</v>
      </c>
      <c r="D131" s="74">
        <v>1.087</v>
      </c>
      <c r="E131" s="74">
        <v>1.087</v>
      </c>
      <c r="F131" s="74">
        <v>1.087</v>
      </c>
      <c r="G131" s="74">
        <v>1.087</v>
      </c>
      <c r="H131" s="74">
        <v>1.087</v>
      </c>
      <c r="I131" s="74">
        <v>1.087</v>
      </c>
      <c r="J131" s="74">
        <v>1.087</v>
      </c>
      <c r="K131" s="74">
        <v>1.087</v>
      </c>
      <c r="L131" s="74">
        <v>1.087</v>
      </c>
      <c r="M131" s="74">
        <v>1.087</v>
      </c>
      <c r="N131" s="74">
        <v>1.087</v>
      </c>
      <c r="O131" s="74">
        <v>1.087</v>
      </c>
      <c r="P131" s="74">
        <v>1.087</v>
      </c>
      <c r="Q131" s="74">
        <v>1.087</v>
      </c>
      <c r="R131" s="74">
        <v>1.087</v>
      </c>
      <c r="S131" s="74">
        <v>1.087</v>
      </c>
      <c r="T131" s="74">
        <v>1.087</v>
      </c>
      <c r="U131" s="74">
        <v>1.087</v>
      </c>
      <c r="V131" s="74">
        <v>1.087</v>
      </c>
      <c r="W131" s="74">
        <v>1.087</v>
      </c>
      <c r="X131" s="74">
        <v>1.087</v>
      </c>
      <c r="Y131" s="74">
        <v>1.087</v>
      </c>
      <c r="Z131" s="74">
        <v>1.087</v>
      </c>
      <c r="AA131" s="74">
        <v>1.087</v>
      </c>
      <c r="AB131" s="74">
        <v>1.087</v>
      </c>
      <c r="AC131" s="74">
        <v>1.087</v>
      </c>
      <c r="AD131" s="74">
        <v>1.087</v>
      </c>
      <c r="AE131" s="74">
        <v>1.087</v>
      </c>
      <c r="AF131" s="74">
        <v>1.087</v>
      </c>
      <c r="AG131" s="74">
        <v>1.087</v>
      </c>
      <c r="AH131" s="63"/>
    </row>
    <row r="132" spans="1:40" s="21" customFormat="1" x14ac:dyDescent="0.3">
      <c r="A132" s="68" t="s">
        <v>14</v>
      </c>
      <c r="B132" s="74"/>
      <c r="C132" s="74">
        <v>0.435</v>
      </c>
      <c r="D132" s="74">
        <v>0.435</v>
      </c>
      <c r="E132" s="74">
        <v>0.435</v>
      </c>
      <c r="F132" s="74">
        <v>0.435</v>
      </c>
      <c r="G132" s="74">
        <v>0.435</v>
      </c>
      <c r="H132" s="74">
        <v>0.435</v>
      </c>
      <c r="I132" s="74">
        <v>0.435</v>
      </c>
      <c r="J132" s="74">
        <v>0.435</v>
      </c>
      <c r="K132" s="74">
        <v>0.435</v>
      </c>
      <c r="L132" s="74">
        <v>0.435</v>
      </c>
      <c r="M132" s="74">
        <v>0.435</v>
      </c>
      <c r="N132" s="74">
        <v>0.435</v>
      </c>
      <c r="O132" s="74">
        <v>0.435</v>
      </c>
      <c r="P132" s="74">
        <v>0.435</v>
      </c>
      <c r="Q132" s="74">
        <v>0.435</v>
      </c>
      <c r="R132" s="74">
        <v>0.435</v>
      </c>
      <c r="S132" s="74">
        <v>0.435</v>
      </c>
      <c r="T132" s="74">
        <v>0.435</v>
      </c>
      <c r="U132" s="74">
        <v>0.435</v>
      </c>
      <c r="V132" s="74">
        <v>0.435</v>
      </c>
      <c r="W132" s="74">
        <v>0.435</v>
      </c>
      <c r="X132" s="74">
        <v>0.435</v>
      </c>
      <c r="Y132" s="74">
        <v>0.435</v>
      </c>
      <c r="Z132" s="74">
        <v>0.435</v>
      </c>
      <c r="AA132" s="74">
        <v>0.435</v>
      </c>
      <c r="AB132" s="74">
        <v>0.435</v>
      </c>
      <c r="AC132" s="74">
        <v>0.435</v>
      </c>
      <c r="AD132" s="74">
        <v>0.435</v>
      </c>
      <c r="AE132" s="74">
        <v>0.435</v>
      </c>
      <c r="AF132" s="74">
        <v>0.435</v>
      </c>
      <c r="AG132" s="74">
        <v>0.435</v>
      </c>
      <c r="AH132" s="63"/>
    </row>
    <row r="133" spans="1:40" s="21" customFormat="1" x14ac:dyDescent="0.3">
      <c r="A133" s="75" t="s">
        <v>13</v>
      </c>
      <c r="B133" s="70"/>
      <c r="C133" s="70">
        <v>147208.74</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147208.74</v>
      </c>
      <c r="AH133" s="63"/>
    </row>
    <row r="134" spans="1:40" s="21" customFormat="1" x14ac:dyDescent="0.3">
      <c r="A134" s="66" t="s">
        <v>12</v>
      </c>
      <c r="B134" s="70"/>
      <c r="C134" s="70">
        <v>56273.24</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56273.24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630000</v>
      </c>
      <c r="AY8" s="21" t="s">
        <v>4</v>
      </c>
      <c r="AZ8" s="109">
        <v>396000</v>
      </c>
    </row>
    <row r="9" spans="1:59" ht="14.5" customHeight="1" x14ac:dyDescent="0.3">
      <c r="A9" s="19"/>
      <c r="B9" s="139"/>
      <c r="C9" s="139"/>
      <c r="D9" s="139"/>
      <c r="E9" s="139"/>
      <c r="F9" s="139"/>
      <c r="G9" s="139"/>
      <c r="H9" s="139"/>
      <c r="I9" s="139"/>
      <c r="J9" s="37"/>
      <c r="AP9" s="21" t="s">
        <v>8</v>
      </c>
      <c r="AQ9" s="109">
        <v>1575000</v>
      </c>
      <c r="AY9" s="21" t="s">
        <v>8</v>
      </c>
      <c r="AZ9" s="109">
        <v>8536000</v>
      </c>
    </row>
    <row r="10" spans="1:59" ht="14.5" customHeight="1" x14ac:dyDescent="0.3">
      <c r="A10" s="19"/>
      <c r="B10" s="139"/>
      <c r="C10" s="139"/>
      <c r="D10" s="139"/>
      <c r="E10" s="139"/>
      <c r="F10" s="139"/>
      <c r="G10" s="139"/>
      <c r="H10" s="139"/>
      <c r="I10" s="139"/>
      <c r="J10" s="37"/>
      <c r="AP10" s="21" t="s">
        <v>9</v>
      </c>
      <c r="AQ10" s="109">
        <v>9800000</v>
      </c>
      <c r="AY10" s="21" t="s">
        <v>9</v>
      </c>
      <c r="AZ10" s="109">
        <v>300000</v>
      </c>
    </row>
    <row r="11" spans="1:59" ht="14.5" customHeight="1" x14ac:dyDescent="0.3">
      <c r="A11" s="19"/>
      <c r="B11" s="76" t="s">
        <v>114</v>
      </c>
      <c r="C11" s="76"/>
      <c r="D11" s="76"/>
      <c r="E11" s="76"/>
      <c r="F11" s="76"/>
      <c r="G11" s="76"/>
      <c r="H11" s="76"/>
      <c r="I11" s="76"/>
      <c r="J11" s="19"/>
      <c r="AP11" s="21" t="s">
        <v>7</v>
      </c>
      <c r="AQ11" s="109">
        <v>175000</v>
      </c>
      <c r="AY11" s="21" t="s">
        <v>7</v>
      </c>
      <c r="AZ11" s="109">
        <v>11153500</v>
      </c>
    </row>
    <row r="12" spans="1:59" ht="14.5" customHeight="1" x14ac:dyDescent="0.3">
      <c r="A12" s="19"/>
      <c r="B12" s="76"/>
      <c r="C12" s="76"/>
      <c r="D12" s="76"/>
      <c r="E12" s="76"/>
      <c r="F12" s="76"/>
      <c r="G12" s="76"/>
      <c r="H12" s="76"/>
      <c r="I12" s="76"/>
      <c r="J12" s="19"/>
      <c r="AP12" s="21" t="s">
        <v>3</v>
      </c>
      <c r="AQ12" s="109">
        <v>1800000</v>
      </c>
      <c r="AY12" s="21" t="s">
        <v>3</v>
      </c>
      <c r="AZ12" s="109">
        <v>27000000</v>
      </c>
    </row>
    <row r="13" spans="1:59" ht="14.5" customHeight="1" x14ac:dyDescent="0.3">
      <c r="A13" s="19"/>
      <c r="B13" s="76"/>
      <c r="C13" s="76"/>
      <c r="D13" s="76"/>
      <c r="E13" s="76"/>
      <c r="F13" s="76"/>
      <c r="G13" s="76"/>
      <c r="H13" s="76"/>
      <c r="I13" s="76"/>
      <c r="J13" s="19"/>
      <c r="AP13" s="21" t="s">
        <v>6</v>
      </c>
      <c r="AQ13" s="109">
        <v>1330000</v>
      </c>
      <c r="AY13" s="21" t="s">
        <v>6</v>
      </c>
      <c r="AZ13" s="109">
        <v>7660000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1085000</v>
      </c>
      <c r="AY16" s="21" t="s">
        <v>5</v>
      </c>
      <c r="AZ16" s="109">
        <v>0</v>
      </c>
    </row>
    <row r="17" spans="1:59" ht="14.5" customHeight="1" x14ac:dyDescent="0.3">
      <c r="A17" s="19"/>
      <c r="B17" s="19"/>
      <c r="C17" s="19"/>
      <c r="D17" s="19"/>
      <c r="E17" s="19"/>
      <c r="F17" s="19"/>
      <c r="G17" s="19"/>
      <c r="H17" s="19"/>
      <c r="I17" s="19"/>
      <c r="J17" s="19"/>
      <c r="AP17" s="21" t="s">
        <v>60</v>
      </c>
      <c r="AQ17" s="109">
        <v>3290000</v>
      </c>
      <c r="AY17" s="21" t="s">
        <v>60</v>
      </c>
      <c r="AZ17" s="109">
        <v>2500000</v>
      </c>
    </row>
    <row r="18" spans="1:59" x14ac:dyDescent="0.3">
      <c r="A18" s="19"/>
      <c r="B18" s="19"/>
      <c r="C18" s="19"/>
      <c r="D18" s="19"/>
      <c r="E18" s="19"/>
      <c r="F18" s="19"/>
      <c r="G18" s="19"/>
      <c r="H18" s="19"/>
      <c r="I18" s="19"/>
      <c r="J18" s="19"/>
      <c r="AP18" s="21" t="s">
        <v>10</v>
      </c>
      <c r="AQ18" s="109">
        <v>0</v>
      </c>
      <c r="AY18" s="21" t="s">
        <v>10</v>
      </c>
      <c r="AZ18" s="109">
        <v>13080000</v>
      </c>
    </row>
    <row r="19" spans="1:59" x14ac:dyDescent="0.3">
      <c r="A19" s="19"/>
      <c r="B19" s="19"/>
      <c r="C19" s="19"/>
      <c r="D19" s="19"/>
      <c r="E19" s="19"/>
      <c r="F19" s="19"/>
      <c r="G19" s="19"/>
      <c r="H19" s="19"/>
      <c r="I19" s="19"/>
      <c r="J19" s="19"/>
      <c r="AP19" s="21" t="s">
        <v>76</v>
      </c>
      <c r="AQ19" s="109">
        <v>0</v>
      </c>
      <c r="AY19" s="21" t="s">
        <v>76</v>
      </c>
      <c r="AZ19" s="109">
        <v>625000</v>
      </c>
    </row>
    <row r="20" spans="1:59" x14ac:dyDescent="0.3">
      <c r="A20" s="19"/>
      <c r="B20" s="19"/>
      <c r="C20" s="19"/>
      <c r="D20" s="19"/>
      <c r="E20" s="19"/>
      <c r="F20" s="19"/>
      <c r="G20" s="19"/>
      <c r="H20" s="19"/>
      <c r="I20" s="19"/>
      <c r="J20" s="19"/>
      <c r="AP20" s="107" t="s">
        <v>77</v>
      </c>
      <c r="AQ20" s="110">
        <v>19685000</v>
      </c>
      <c r="AY20" s="107" t="s">
        <v>77</v>
      </c>
      <c r="AZ20" s="110">
        <v>71250500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1035846</v>
      </c>
      <c r="AY27" s="21" t="s">
        <v>4</v>
      </c>
      <c r="AZ27" s="109">
        <v>471944</v>
      </c>
    </row>
    <row r="28" spans="1:59" x14ac:dyDescent="0.3">
      <c r="A28" s="19"/>
      <c r="B28" s="19"/>
      <c r="C28" s="19"/>
      <c r="D28" s="19"/>
      <c r="E28" s="19"/>
      <c r="F28" s="19"/>
      <c r="G28" s="19"/>
      <c r="H28" s="19"/>
      <c r="I28" s="19"/>
      <c r="J28" s="19"/>
      <c r="AP28" s="21" t="s">
        <v>8</v>
      </c>
      <c r="AQ28" s="109">
        <v>2589615</v>
      </c>
      <c r="AY28" s="21" t="s">
        <v>8</v>
      </c>
      <c r="AZ28" s="109">
        <v>12850846</v>
      </c>
    </row>
    <row r="29" spans="1:59" ht="14.5" customHeight="1" x14ac:dyDescent="0.3">
      <c r="A29" s="19"/>
      <c r="B29" s="19"/>
      <c r="C29" s="19"/>
      <c r="D29" s="19"/>
      <c r="E29" s="19"/>
      <c r="F29" s="19"/>
      <c r="G29" s="19"/>
      <c r="H29" s="19"/>
      <c r="I29" s="19"/>
      <c r="J29" s="19"/>
      <c r="AP29" s="21" t="s">
        <v>9</v>
      </c>
      <c r="AQ29" s="109">
        <v>16113160</v>
      </c>
      <c r="AY29" s="21" t="s">
        <v>9</v>
      </c>
      <c r="AZ29" s="109">
        <v>440244.40762220399</v>
      </c>
    </row>
    <row r="30" spans="1:59" x14ac:dyDescent="0.3">
      <c r="A30" s="19"/>
      <c r="B30" s="19"/>
      <c r="C30" s="19"/>
      <c r="D30" s="19"/>
      <c r="E30" s="19"/>
      <c r="F30" s="19"/>
      <c r="G30" s="19"/>
      <c r="H30" s="19"/>
      <c r="I30" s="19"/>
      <c r="J30" s="19"/>
      <c r="AP30" s="21" t="s">
        <v>7</v>
      </c>
      <c r="AQ30" s="109">
        <v>287735</v>
      </c>
      <c r="AY30" s="21" t="s">
        <v>7</v>
      </c>
      <c r="AZ30" s="109">
        <v>11439908</v>
      </c>
    </row>
    <row r="31" spans="1:59" x14ac:dyDescent="0.3">
      <c r="A31" s="19"/>
      <c r="B31" s="19"/>
      <c r="C31" s="19"/>
      <c r="D31" s="19"/>
      <c r="E31" s="19"/>
      <c r="F31" s="19"/>
      <c r="G31" s="19"/>
      <c r="H31" s="19"/>
      <c r="I31" s="19"/>
      <c r="J31" s="19"/>
      <c r="AP31" s="21" t="s">
        <v>3</v>
      </c>
      <c r="AQ31" s="109">
        <v>2765169</v>
      </c>
      <c r="AY31" s="21" t="s">
        <v>3</v>
      </c>
      <c r="AZ31" s="109">
        <v>39621996.685998455</v>
      </c>
    </row>
    <row r="32" spans="1:59" ht="14.5" customHeight="1" x14ac:dyDescent="0.3">
      <c r="A32" s="19"/>
      <c r="B32" s="19"/>
      <c r="C32" s="19"/>
      <c r="D32" s="19"/>
      <c r="E32" s="19"/>
      <c r="F32" s="19"/>
      <c r="G32" s="19"/>
      <c r="H32" s="19"/>
      <c r="I32" s="19"/>
      <c r="J32" s="19"/>
      <c r="AP32" s="21" t="s">
        <v>6</v>
      </c>
      <c r="AQ32" s="109">
        <v>2186786</v>
      </c>
      <c r="AY32" s="21" t="s">
        <v>6</v>
      </c>
      <c r="AZ32" s="109">
        <v>11240908</v>
      </c>
    </row>
    <row r="33" spans="1:56" ht="14.5" customHeight="1" x14ac:dyDescent="0.3">
      <c r="A33" s="19"/>
      <c r="B33" s="19"/>
      <c r="C33" s="19"/>
      <c r="D33" s="19"/>
      <c r="E33" s="19"/>
      <c r="F33" s="19"/>
      <c r="G33" s="19"/>
      <c r="H33" s="19"/>
      <c r="I33" s="19"/>
      <c r="J33" s="19"/>
      <c r="AP33" s="21" t="s">
        <v>5</v>
      </c>
      <c r="AQ33" s="109">
        <v>1783957</v>
      </c>
      <c r="AY33" s="21" t="s">
        <v>5</v>
      </c>
      <c r="AZ33" s="109">
        <v>0</v>
      </c>
    </row>
    <row r="34" spans="1:56" x14ac:dyDescent="0.3">
      <c r="A34" s="19"/>
      <c r="B34" s="19"/>
      <c r="C34" s="19"/>
      <c r="D34" s="19"/>
      <c r="E34" s="19"/>
      <c r="F34" s="19"/>
      <c r="G34" s="19"/>
      <c r="H34" s="19"/>
      <c r="I34" s="19"/>
      <c r="J34" s="19"/>
      <c r="AP34" s="21" t="s">
        <v>60</v>
      </c>
      <c r="AQ34" s="109">
        <v>5409418</v>
      </c>
      <c r="AY34" s="21" t="s">
        <v>60</v>
      </c>
      <c r="AZ34" s="109">
        <v>3668703</v>
      </c>
    </row>
    <row r="35" spans="1:56" ht="14.5" customHeight="1" x14ac:dyDescent="0.3">
      <c r="A35" s="19"/>
      <c r="B35" s="139" t="s">
        <v>144</v>
      </c>
      <c r="C35" s="139"/>
      <c r="D35" s="139"/>
      <c r="E35" s="139"/>
      <c r="F35" s="139"/>
      <c r="G35" s="139"/>
      <c r="H35" s="139"/>
      <c r="I35" s="139"/>
      <c r="J35" s="19"/>
      <c r="AP35" s="21" t="s">
        <v>10</v>
      </c>
      <c r="AQ35" s="109">
        <v>0</v>
      </c>
      <c r="AY35" s="21" t="s">
        <v>10</v>
      </c>
      <c r="AZ35" s="109">
        <v>19192791</v>
      </c>
    </row>
    <row r="36" spans="1:56" ht="14.5" customHeight="1" x14ac:dyDescent="0.3">
      <c r="A36" s="19"/>
      <c r="B36" s="139"/>
      <c r="C36" s="139"/>
      <c r="D36" s="139"/>
      <c r="E36" s="139"/>
      <c r="F36" s="139"/>
      <c r="G36" s="139"/>
      <c r="H36" s="139"/>
      <c r="I36" s="139"/>
      <c r="J36" s="19"/>
      <c r="AP36" s="21" t="s">
        <v>76</v>
      </c>
      <c r="AQ36" s="109">
        <v>0</v>
      </c>
      <c r="AY36" s="21" t="s">
        <v>76</v>
      </c>
      <c r="AZ36" s="109">
        <v>917176</v>
      </c>
    </row>
    <row r="37" spans="1:56" ht="14.5" customHeight="1" x14ac:dyDescent="0.3">
      <c r="A37" s="19"/>
      <c r="B37" s="139"/>
      <c r="C37" s="139"/>
      <c r="D37" s="139"/>
      <c r="E37" s="139"/>
      <c r="F37" s="139"/>
      <c r="G37" s="139"/>
      <c r="H37" s="139"/>
      <c r="I37" s="139"/>
      <c r="J37" s="19"/>
      <c r="AP37" s="107" t="s">
        <v>77</v>
      </c>
      <c r="AQ37" s="110">
        <v>32171686</v>
      </c>
      <c r="AY37" s="107" t="s">
        <v>77</v>
      </c>
      <c r="AZ37" s="110">
        <v>99844517.093620658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90935500</v>
      </c>
      <c r="AR41" s="111">
        <v>19685000</v>
      </c>
      <c r="AS41" s="111">
        <v>71250500</v>
      </c>
      <c r="AV41" s="21" t="s">
        <v>128</v>
      </c>
      <c r="AW41" s="88">
        <v>0.21647211485063589</v>
      </c>
      <c r="AX41" s="88">
        <v>0.78352788514936411</v>
      </c>
    </row>
    <row r="42" spans="1:56" x14ac:dyDescent="0.3">
      <c r="A42" s="19"/>
      <c r="B42" s="38"/>
      <c r="C42" s="38"/>
      <c r="D42" s="38"/>
      <c r="E42" s="38"/>
      <c r="F42" s="38"/>
      <c r="G42" s="38"/>
      <c r="H42" s="38"/>
      <c r="I42" s="38"/>
      <c r="J42" s="19"/>
      <c r="AP42" s="21" t="s">
        <v>127</v>
      </c>
      <c r="AQ42" s="111">
        <v>132016203.09362066</v>
      </c>
      <c r="AR42" s="111">
        <v>32171686</v>
      </c>
      <c r="AS42" s="111">
        <v>99844517.093620658</v>
      </c>
      <c r="AV42" s="21" t="s">
        <v>127</v>
      </c>
      <c r="AW42" s="88">
        <v>0.24369498020773342</v>
      </c>
      <c r="AX42" s="88">
        <v>0.75630501979226661</v>
      </c>
    </row>
    <row r="43" spans="1:56" x14ac:dyDescent="0.3">
      <c r="A43" s="19"/>
      <c r="B43" s="19"/>
      <c r="C43" s="19"/>
      <c r="D43" s="19"/>
      <c r="E43" s="19"/>
      <c r="F43" s="19"/>
      <c r="G43" s="19"/>
      <c r="H43" s="19"/>
      <c r="I43" s="19"/>
      <c r="J43" s="19"/>
      <c r="BD43" s="112">
        <v>59906710256172.398</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0.53548466912780313</v>
      </c>
    </row>
    <row r="54" spans="1:55" x14ac:dyDescent="0.3">
      <c r="A54" s="19"/>
      <c r="B54" s="19"/>
      <c r="C54" s="19"/>
      <c r="D54" s="19"/>
      <c r="E54" s="19"/>
      <c r="F54" s="19"/>
      <c r="G54" s="19"/>
      <c r="H54" s="19"/>
      <c r="I54" s="19"/>
      <c r="J54" s="19"/>
      <c r="BA54" s="21" t="s">
        <v>88</v>
      </c>
      <c r="BC54" s="114">
        <v>0.38226833542627975</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90935500</v>
      </c>
    </row>
    <row r="57" spans="1:55" ht="15" thickTop="1" thickBot="1" x14ac:dyDescent="0.35">
      <c r="A57" s="19"/>
      <c r="B57" s="19"/>
      <c r="C57" s="19"/>
      <c r="D57" s="19"/>
      <c r="E57" s="19"/>
      <c r="F57" s="19"/>
      <c r="G57" s="19"/>
      <c r="H57" s="19"/>
      <c r="I57" s="19"/>
      <c r="J57" s="19"/>
      <c r="BA57" s="116" t="s">
        <v>83</v>
      </c>
      <c r="BB57" s="116"/>
      <c r="BC57" s="117">
        <v>44517</v>
      </c>
    </row>
    <row r="58" spans="1:55" ht="15" thickTop="1" thickBot="1" x14ac:dyDescent="0.35">
      <c r="A58" s="19"/>
      <c r="B58" s="19"/>
      <c r="C58" s="19"/>
      <c r="D58" s="19"/>
      <c r="E58" s="19"/>
      <c r="F58" s="19"/>
      <c r="G58" s="19"/>
      <c r="H58" s="19"/>
      <c r="I58" s="19"/>
      <c r="J58" s="19"/>
      <c r="BA58" s="116" t="s">
        <v>84</v>
      </c>
      <c r="BB58" s="116"/>
      <c r="BC58" s="118">
        <v>1.4517564987669354</v>
      </c>
    </row>
    <row r="59" spans="1:55" ht="15" thickTop="1" thickBot="1" x14ac:dyDescent="0.35">
      <c r="A59" s="19"/>
      <c r="B59" s="19"/>
      <c r="C59" s="19"/>
      <c r="D59" s="19"/>
      <c r="E59" s="19"/>
      <c r="F59" s="19"/>
      <c r="G59" s="19"/>
      <c r="H59" s="19"/>
      <c r="I59" s="19"/>
      <c r="J59" s="19"/>
      <c r="BA59" s="115" t="s">
        <v>85</v>
      </c>
      <c r="BB59" s="115" t="s">
        <v>65</v>
      </c>
      <c r="BC59" s="113">
        <v>147208.74</v>
      </c>
    </row>
    <row r="60" spans="1:55" ht="15" thickTop="1" thickBot="1" x14ac:dyDescent="0.35">
      <c r="A60" s="19"/>
      <c r="B60" s="19"/>
      <c r="C60" s="19"/>
      <c r="D60" s="19"/>
      <c r="E60" s="19"/>
      <c r="F60" s="19"/>
      <c r="G60" s="19"/>
      <c r="H60" s="19"/>
      <c r="I60" s="62" t="s">
        <v>113</v>
      </c>
      <c r="J60" s="19"/>
      <c r="BA60" s="116" t="s">
        <v>86</v>
      </c>
      <c r="BB60" s="116"/>
      <c r="BC60" s="118">
        <v>1.9306056827875848</v>
      </c>
    </row>
    <row r="61" spans="1:55" ht="15" thickTop="1" thickBot="1" x14ac:dyDescent="0.35">
      <c r="A61" s="19"/>
      <c r="B61" s="19"/>
      <c r="C61" s="19"/>
      <c r="D61" s="19"/>
      <c r="E61" s="19"/>
      <c r="F61" s="19"/>
      <c r="G61" s="19"/>
      <c r="H61" s="19"/>
      <c r="I61" s="19"/>
      <c r="J61" s="19"/>
      <c r="BA61" s="115" t="s">
        <v>85</v>
      </c>
      <c r="BB61" s="115" t="s">
        <v>65</v>
      </c>
      <c r="BC61" s="113">
        <v>284202.03000000003</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630000</v>
      </c>
      <c r="J5" t="s">
        <v>4</v>
      </c>
      <c r="K5" s="1">
        <v>396000</v>
      </c>
      <c r="S5" s="142"/>
      <c r="T5" s="142"/>
      <c r="U5" s="142"/>
      <c r="V5" s="142"/>
      <c r="W5" s="142"/>
      <c r="X5" s="142"/>
      <c r="Y5" s="142"/>
      <c r="Z5" s="142"/>
    </row>
    <row r="6" spans="1:27" x14ac:dyDescent="0.35">
      <c r="A6" t="s">
        <v>8</v>
      </c>
      <c r="B6" s="1">
        <v>1575000</v>
      </c>
      <c r="J6" t="s">
        <v>8</v>
      </c>
      <c r="K6" s="1">
        <v>8536000</v>
      </c>
      <c r="S6" s="142"/>
      <c r="T6" s="142"/>
      <c r="U6" s="142"/>
      <c r="V6" s="142"/>
      <c r="W6" s="142"/>
      <c r="X6" s="142"/>
      <c r="Y6" s="142"/>
      <c r="Z6" s="142"/>
      <c r="AA6" s="18"/>
    </row>
    <row r="7" spans="1:27" x14ac:dyDescent="0.35">
      <c r="A7" t="s">
        <v>9</v>
      </c>
      <c r="B7" s="1">
        <v>9800000</v>
      </c>
      <c r="J7" t="s">
        <v>9</v>
      </c>
      <c r="K7" s="1">
        <v>300000</v>
      </c>
      <c r="S7" s="142"/>
      <c r="T7" s="142"/>
      <c r="U7" s="142"/>
      <c r="V7" s="142"/>
      <c r="W7" s="142"/>
      <c r="X7" s="142"/>
      <c r="Y7" s="142"/>
      <c r="Z7" s="142"/>
      <c r="AA7" s="18"/>
    </row>
    <row r="8" spans="1:27" x14ac:dyDescent="0.35">
      <c r="A8" t="s">
        <v>7</v>
      </c>
      <c r="B8" s="1">
        <v>175000</v>
      </c>
      <c r="J8" t="s">
        <v>7</v>
      </c>
      <c r="K8" s="1">
        <v>11153500</v>
      </c>
      <c r="S8" s="142"/>
      <c r="T8" s="142"/>
      <c r="U8" s="142"/>
      <c r="V8" s="142"/>
      <c r="W8" s="142"/>
      <c r="X8" s="142"/>
      <c r="Y8" s="142"/>
      <c r="Z8" s="142"/>
    </row>
    <row r="9" spans="1:27" x14ac:dyDescent="0.35">
      <c r="A9" t="s">
        <v>3</v>
      </c>
      <c r="B9" s="1">
        <v>1800000</v>
      </c>
      <c r="J9" t="s">
        <v>3</v>
      </c>
      <c r="K9" s="1">
        <v>27000000</v>
      </c>
      <c r="S9" s="142"/>
      <c r="T9" s="142"/>
      <c r="U9" s="142"/>
      <c r="V9" s="142"/>
      <c r="W9" s="142"/>
      <c r="X9" s="142"/>
      <c r="Y9" s="142"/>
      <c r="Z9" s="142"/>
    </row>
    <row r="10" spans="1:27" x14ac:dyDescent="0.35">
      <c r="A10" t="s">
        <v>6</v>
      </c>
      <c r="B10" s="1">
        <v>1330000</v>
      </c>
      <c r="J10" t="s">
        <v>6</v>
      </c>
      <c r="K10" s="1">
        <v>7660000</v>
      </c>
      <c r="S10" s="142"/>
      <c r="T10" s="142"/>
      <c r="U10" s="142"/>
      <c r="V10" s="142"/>
      <c r="W10" s="142"/>
      <c r="X10" s="142"/>
      <c r="Y10" s="142"/>
      <c r="Z10" s="142"/>
    </row>
    <row r="11" spans="1:27" x14ac:dyDescent="0.35">
      <c r="A11" t="s">
        <v>5</v>
      </c>
      <c r="B11" s="1">
        <v>1085000</v>
      </c>
      <c r="J11" t="s">
        <v>5</v>
      </c>
      <c r="K11" s="1">
        <v>0</v>
      </c>
      <c r="S11" s="142"/>
      <c r="T11" s="142"/>
      <c r="U11" s="142"/>
      <c r="V11" s="142"/>
      <c r="W11" s="142"/>
      <c r="X11" s="142"/>
      <c r="Y11" s="142"/>
      <c r="Z11" s="142"/>
    </row>
    <row r="12" spans="1:27" x14ac:dyDescent="0.35">
      <c r="A12" t="s">
        <v>60</v>
      </c>
      <c r="B12" s="1">
        <v>3290000</v>
      </c>
      <c r="J12" t="s">
        <v>60</v>
      </c>
      <c r="K12" s="1">
        <v>2500000</v>
      </c>
    </row>
    <row r="13" spans="1:27" x14ac:dyDescent="0.35">
      <c r="A13" t="s">
        <v>10</v>
      </c>
      <c r="B13" s="1">
        <v>0</v>
      </c>
      <c r="J13" t="s">
        <v>10</v>
      </c>
      <c r="K13" s="1">
        <v>13080000</v>
      </c>
    </row>
    <row r="14" spans="1:27" x14ac:dyDescent="0.35">
      <c r="A14" t="s">
        <v>76</v>
      </c>
      <c r="B14" s="1">
        <v>0</v>
      </c>
      <c r="J14" t="s">
        <v>76</v>
      </c>
      <c r="K14" s="1">
        <v>625000</v>
      </c>
    </row>
    <row r="15" spans="1:27" x14ac:dyDescent="0.35">
      <c r="A15" s="12" t="s">
        <v>77</v>
      </c>
      <c r="B15" s="13">
        <v>19685000</v>
      </c>
      <c r="J15" s="12" t="s">
        <v>77</v>
      </c>
      <c r="K15" s="13">
        <v>71250500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1035846</v>
      </c>
      <c r="J22" t="s">
        <v>4</v>
      </c>
      <c r="K22" s="1">
        <v>471944</v>
      </c>
      <c r="S22" s="142"/>
      <c r="T22" s="142"/>
      <c r="U22" s="142"/>
      <c r="V22" s="142"/>
      <c r="W22" s="142"/>
      <c r="X22" s="142"/>
      <c r="Y22" s="142"/>
      <c r="Z22" s="142"/>
    </row>
    <row r="23" spans="1:26" x14ac:dyDescent="0.35">
      <c r="A23" t="s">
        <v>8</v>
      </c>
      <c r="B23" s="1">
        <v>2589615</v>
      </c>
      <c r="J23" t="s">
        <v>8</v>
      </c>
      <c r="K23" s="1">
        <v>12850846</v>
      </c>
      <c r="S23" s="142"/>
      <c r="T23" s="142"/>
      <c r="U23" s="142"/>
      <c r="V23" s="142"/>
      <c r="W23" s="142"/>
      <c r="X23" s="142"/>
      <c r="Y23" s="142"/>
      <c r="Z23" s="142"/>
    </row>
    <row r="24" spans="1:26" ht="14.5" customHeight="1" x14ac:dyDescent="0.35">
      <c r="A24" t="s">
        <v>9</v>
      </c>
      <c r="B24" s="1">
        <v>16113160</v>
      </c>
      <c r="J24" t="s">
        <v>9</v>
      </c>
      <c r="K24" s="1">
        <v>440244.40762220399</v>
      </c>
      <c r="S24" s="142"/>
      <c r="T24" s="142"/>
      <c r="U24" s="142"/>
      <c r="V24" s="142"/>
      <c r="W24" s="142"/>
      <c r="X24" s="142"/>
      <c r="Y24" s="142"/>
      <c r="Z24" s="142"/>
    </row>
    <row r="25" spans="1:26" x14ac:dyDescent="0.35">
      <c r="A25" t="s">
        <v>7</v>
      </c>
      <c r="B25" s="1">
        <v>287735</v>
      </c>
      <c r="J25" t="s">
        <v>7</v>
      </c>
      <c r="K25" s="1">
        <v>11439908</v>
      </c>
      <c r="S25" s="142"/>
      <c r="T25" s="142"/>
      <c r="U25" s="142"/>
      <c r="V25" s="142"/>
      <c r="W25" s="142"/>
      <c r="X25" s="142"/>
      <c r="Y25" s="142"/>
      <c r="Z25" s="142"/>
    </row>
    <row r="26" spans="1:26" ht="14.5" customHeight="1" x14ac:dyDescent="0.35">
      <c r="A26" t="s">
        <v>3</v>
      </c>
      <c r="B26" s="1">
        <v>2765169</v>
      </c>
      <c r="J26" t="s">
        <v>3</v>
      </c>
      <c r="K26" s="1">
        <v>39621996.685998455</v>
      </c>
      <c r="S26" s="142"/>
      <c r="T26" s="142"/>
      <c r="U26" s="142"/>
      <c r="V26" s="142"/>
      <c r="W26" s="142"/>
      <c r="X26" s="142"/>
      <c r="Y26" s="142"/>
      <c r="Z26" s="142"/>
    </row>
    <row r="27" spans="1:26" x14ac:dyDescent="0.35">
      <c r="A27" t="s">
        <v>6</v>
      </c>
      <c r="B27" s="1">
        <v>2186786</v>
      </c>
      <c r="J27" t="s">
        <v>6</v>
      </c>
      <c r="K27" s="1">
        <v>11240908</v>
      </c>
      <c r="S27" s="142"/>
      <c r="T27" s="142"/>
      <c r="U27" s="142"/>
      <c r="V27" s="142"/>
      <c r="W27" s="142"/>
      <c r="X27" s="142"/>
      <c r="Y27" s="142"/>
      <c r="Z27" s="142"/>
    </row>
    <row r="28" spans="1:26" x14ac:dyDescent="0.35">
      <c r="A28" t="s">
        <v>5</v>
      </c>
      <c r="B28" s="1">
        <v>1783957</v>
      </c>
      <c r="J28" t="s">
        <v>5</v>
      </c>
      <c r="K28" s="1">
        <v>0</v>
      </c>
      <c r="S28" s="142"/>
      <c r="T28" s="142"/>
      <c r="U28" s="142"/>
      <c r="V28" s="142"/>
      <c r="W28" s="142"/>
      <c r="X28" s="142"/>
      <c r="Y28" s="142"/>
      <c r="Z28" s="142"/>
    </row>
    <row r="29" spans="1:26" x14ac:dyDescent="0.35">
      <c r="A29" t="s">
        <v>60</v>
      </c>
      <c r="B29" s="1">
        <v>5409418</v>
      </c>
      <c r="J29" t="s">
        <v>60</v>
      </c>
      <c r="K29" s="1">
        <v>3668703</v>
      </c>
    </row>
    <row r="30" spans="1:26" x14ac:dyDescent="0.35">
      <c r="A30" t="s">
        <v>10</v>
      </c>
      <c r="B30" s="1">
        <v>0</v>
      </c>
      <c r="J30" t="s">
        <v>10</v>
      </c>
      <c r="K30" s="1">
        <v>19192791</v>
      </c>
    </row>
    <row r="31" spans="1:26" x14ac:dyDescent="0.35">
      <c r="A31" t="s">
        <v>76</v>
      </c>
      <c r="B31" s="1">
        <v>0</v>
      </c>
      <c r="J31" t="s">
        <v>76</v>
      </c>
      <c r="K31" s="1">
        <v>917176</v>
      </c>
    </row>
    <row r="32" spans="1:26" x14ac:dyDescent="0.35">
      <c r="A32" s="12" t="s">
        <v>77</v>
      </c>
      <c r="B32" s="13">
        <v>32171686</v>
      </c>
      <c r="J32" s="12" t="s">
        <v>77</v>
      </c>
      <c r="K32" s="13">
        <v>99844517.093620658</v>
      </c>
    </row>
    <row r="35" spans="1:15" x14ac:dyDescent="0.35">
      <c r="B35" t="s">
        <v>79</v>
      </c>
      <c r="C35" t="s">
        <v>80</v>
      </c>
      <c r="D35" t="s">
        <v>24</v>
      </c>
      <c r="H35" t="s">
        <v>80</v>
      </c>
      <c r="I35" t="s">
        <v>24</v>
      </c>
    </row>
    <row r="36" spans="1:15" x14ac:dyDescent="0.35">
      <c r="A36" t="s">
        <v>128</v>
      </c>
      <c r="B36" s="14">
        <v>90935500</v>
      </c>
      <c r="C36" s="14">
        <v>19685000</v>
      </c>
      <c r="D36" s="14">
        <v>71250500</v>
      </c>
      <c r="G36" t="s">
        <v>128</v>
      </c>
      <c r="H36" s="15">
        <v>0.21647211485063589</v>
      </c>
      <c r="I36" s="15">
        <v>0.78352788514936411</v>
      </c>
    </row>
    <row r="37" spans="1:15" x14ac:dyDescent="0.35">
      <c r="A37" t="s">
        <v>127</v>
      </c>
      <c r="B37" s="14">
        <v>132016203.09362066</v>
      </c>
      <c r="C37" s="14">
        <v>32171686</v>
      </c>
      <c r="D37" s="14">
        <v>99844517.093620658</v>
      </c>
      <c r="G37" t="s">
        <v>127</v>
      </c>
      <c r="H37" s="15">
        <v>0.24369498020773342</v>
      </c>
      <c r="I37" s="15">
        <v>0.75630501979226661</v>
      </c>
    </row>
    <row r="38" spans="1:15" x14ac:dyDescent="0.35">
      <c r="O38" s="17">
        <v>59906710256172.398</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1366.63</v>
      </c>
      <c r="J11" s="19"/>
      <c r="K11" s="19"/>
      <c r="L11" s="19"/>
      <c r="M11" s="19"/>
      <c r="N11" s="19"/>
      <c r="O11" s="19"/>
      <c r="P11" s="19"/>
    </row>
    <row r="12" spans="1:16" ht="14.5" customHeight="1" thickBot="1" x14ac:dyDescent="0.35">
      <c r="A12" s="19"/>
      <c r="B12" s="19"/>
      <c r="C12" s="19"/>
      <c r="D12" s="19"/>
      <c r="E12" s="19"/>
      <c r="F12" s="19"/>
      <c r="G12" s="44" t="s">
        <v>93</v>
      </c>
      <c r="H12" s="45" t="s">
        <v>94</v>
      </c>
      <c r="I12" s="46">
        <v>42387170</v>
      </c>
      <c r="J12" s="19"/>
      <c r="K12" s="19"/>
      <c r="L12" s="19"/>
      <c r="M12" s="19"/>
      <c r="N12" s="19"/>
      <c r="O12" s="19"/>
      <c r="P12" s="19"/>
    </row>
    <row r="13" spans="1:16" ht="14.5" customHeight="1" thickBot="1" x14ac:dyDescent="0.35">
      <c r="A13" s="19"/>
      <c r="B13" s="19"/>
      <c r="C13" s="19"/>
      <c r="D13" s="19"/>
      <c r="E13" s="19"/>
      <c r="F13" s="19"/>
      <c r="G13" s="44" t="s">
        <v>95</v>
      </c>
      <c r="H13" s="45" t="s">
        <v>94</v>
      </c>
      <c r="I13" s="46">
        <v>11727643</v>
      </c>
      <c r="J13" s="19"/>
      <c r="K13" s="19"/>
      <c r="L13" s="19"/>
      <c r="M13" s="19"/>
      <c r="N13" s="19"/>
      <c r="O13" s="19"/>
      <c r="P13" s="19"/>
    </row>
    <row r="14" spans="1:16" ht="14.5" customHeight="1" thickBot="1" x14ac:dyDescent="0.35">
      <c r="A14" s="19"/>
      <c r="B14" s="19"/>
      <c r="C14" s="19"/>
      <c r="D14" s="19"/>
      <c r="E14" s="19"/>
      <c r="F14" s="19"/>
      <c r="G14" s="44" t="s">
        <v>96</v>
      </c>
      <c r="H14" s="45" t="s">
        <v>97</v>
      </c>
      <c r="I14" s="47">
        <v>96.6</v>
      </c>
      <c r="J14" s="19"/>
      <c r="K14" s="19"/>
      <c r="L14" s="19"/>
      <c r="M14" s="19"/>
      <c r="N14" s="19"/>
      <c r="O14" s="19"/>
      <c r="P14" s="19"/>
    </row>
    <row r="15" spans="1:16" ht="14.5" customHeight="1" thickBot="1" x14ac:dyDescent="0.35">
      <c r="A15" s="19"/>
      <c r="B15" s="19"/>
      <c r="C15" s="19"/>
      <c r="D15" s="19"/>
      <c r="E15" s="19"/>
      <c r="F15" s="19"/>
      <c r="G15" s="44" t="s">
        <v>98</v>
      </c>
      <c r="H15" s="45" t="s">
        <v>67</v>
      </c>
      <c r="I15" s="48">
        <v>115.27814263712402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1366.63</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44872.180962254206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2.9420500000000005</v>
      </c>
      <c r="AT30" s="103">
        <v>96600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284202.03000000003</v>
      </c>
      <c r="AV39" s="105">
        <v>2.94</v>
      </c>
      <c r="AW39" s="89">
        <v>1.9306056827875848</v>
      </c>
    </row>
    <row r="40" spans="1:49" ht="14.5" customHeight="1" x14ac:dyDescent="0.3">
      <c r="A40" s="19"/>
      <c r="B40" s="19"/>
      <c r="C40" s="49"/>
      <c r="D40" s="53" t="s">
        <v>109</v>
      </c>
      <c r="E40" s="78">
        <v>2.2065375000000005</v>
      </c>
      <c r="F40" s="78">
        <v>2.3536400000000004</v>
      </c>
      <c r="G40" s="78">
        <v>2.5007425000000003</v>
      </c>
      <c r="H40" s="78">
        <v>2.6478450000000002</v>
      </c>
      <c r="I40" s="78">
        <v>2.7949475000000006</v>
      </c>
      <c r="J40" s="54">
        <v>2.9420500000000005</v>
      </c>
      <c r="K40" s="78">
        <v>3.0891525000000004</v>
      </c>
      <c r="L40" s="78">
        <v>3.2362550000000008</v>
      </c>
      <c r="M40" s="78">
        <v>3.3833575000000007</v>
      </c>
      <c r="N40" s="78">
        <v>3.5304600000000006</v>
      </c>
      <c r="O40" s="78">
        <v>3.6775625000000005</v>
      </c>
      <c r="P40" s="19"/>
      <c r="AT40" s="21" t="s">
        <v>62</v>
      </c>
      <c r="AU40" s="104">
        <v>132016.20000000001</v>
      </c>
      <c r="AV40" s="105">
        <v>1.37</v>
      </c>
      <c r="AW40" s="89">
        <v>1.4517564647469912</v>
      </c>
    </row>
    <row r="41" spans="1:49" x14ac:dyDescent="0.3">
      <c r="A41" s="19"/>
      <c r="B41" s="19"/>
      <c r="C41" s="55">
        <v>-0.2</v>
      </c>
      <c r="D41" s="56">
        <v>56163.240000000005</v>
      </c>
      <c r="E41" s="93">
        <v>-6.1279637033182066E-2</v>
      </c>
      <c r="F41" s="93">
        <v>1.3017204979390851E-3</v>
      </c>
      <c r="G41" s="93">
        <v>6.3883078029060236E-2</v>
      </c>
      <c r="H41" s="93">
        <v>0.12646443556018139</v>
      </c>
      <c r="I41" s="93">
        <v>0.18904579309130254</v>
      </c>
      <c r="J41" s="93">
        <v>0.25162715062242369</v>
      </c>
      <c r="K41" s="93">
        <v>0.31420850815354506</v>
      </c>
      <c r="L41" s="93">
        <v>0.37678986568466644</v>
      </c>
      <c r="M41" s="93">
        <v>0.43937122321578759</v>
      </c>
      <c r="N41" s="93">
        <v>0.50195258074690852</v>
      </c>
      <c r="O41" s="93">
        <v>0.56453393827802967</v>
      </c>
      <c r="P41" s="19"/>
      <c r="AT41" s="21" t="s">
        <v>61</v>
      </c>
      <c r="AU41" s="104">
        <v>152185.82999999999</v>
      </c>
      <c r="AV41" s="105"/>
      <c r="AW41" s="89">
        <v>0.53548466912780313</v>
      </c>
    </row>
    <row r="42" spans="1:49" x14ac:dyDescent="0.3">
      <c r="A42" s="19"/>
      <c r="B42" s="19"/>
      <c r="C42" s="55">
        <v>-0.15</v>
      </c>
      <c r="D42" s="56">
        <v>70204.05</v>
      </c>
      <c r="E42" s="93">
        <v>0.17340045370852231</v>
      </c>
      <c r="F42" s="93">
        <v>0.25162715062242369</v>
      </c>
      <c r="G42" s="93">
        <v>0.3298538475363253</v>
      </c>
      <c r="H42" s="93">
        <v>0.40808054445022646</v>
      </c>
      <c r="I42" s="93">
        <v>0.48630724136412828</v>
      </c>
      <c r="J42" s="93">
        <v>0.56453393827802967</v>
      </c>
      <c r="K42" s="93">
        <v>0.64276063519193127</v>
      </c>
      <c r="L42" s="93">
        <v>0.72098733210583266</v>
      </c>
      <c r="M42" s="93">
        <v>0.79921402901973426</v>
      </c>
      <c r="N42" s="93">
        <v>0.87744072593363565</v>
      </c>
      <c r="O42" s="93">
        <v>0.95566742284753725</v>
      </c>
      <c r="P42" s="19"/>
    </row>
    <row r="43" spans="1:49" x14ac:dyDescent="0.3">
      <c r="A43" s="19"/>
      <c r="B43" s="19"/>
      <c r="C43" s="55">
        <v>-0.1</v>
      </c>
      <c r="D43" s="56">
        <v>82593</v>
      </c>
      <c r="E43" s="93">
        <v>0.38047112201002609</v>
      </c>
      <c r="F43" s="93">
        <v>0.47250253014402777</v>
      </c>
      <c r="G43" s="93">
        <v>0.56453393827802945</v>
      </c>
      <c r="H43" s="93">
        <v>0.65656534641203113</v>
      </c>
      <c r="I43" s="93">
        <v>0.74859675454603325</v>
      </c>
      <c r="J43" s="93">
        <v>0.84062816268003493</v>
      </c>
      <c r="K43" s="93">
        <v>0.93265957081403661</v>
      </c>
      <c r="L43" s="93">
        <v>1.0246909789480387</v>
      </c>
      <c r="M43" s="93">
        <v>1.11672238708204</v>
      </c>
      <c r="N43" s="93">
        <v>1.2087537952160421</v>
      </c>
      <c r="O43" s="93">
        <v>1.3007852033500433</v>
      </c>
      <c r="P43" s="19"/>
      <c r="AU43" s="21">
        <v>281168.69339999999</v>
      </c>
    </row>
    <row r="44" spans="1:49" x14ac:dyDescent="0.3">
      <c r="A44" s="19"/>
      <c r="B44" s="19"/>
      <c r="C44" s="55">
        <v>-0.05</v>
      </c>
      <c r="D44" s="56">
        <v>91770</v>
      </c>
      <c r="E44" s="93">
        <v>0.53385680223336252</v>
      </c>
      <c r="F44" s="93">
        <v>0.63611392238225317</v>
      </c>
      <c r="G44" s="93">
        <v>0.73837104253114383</v>
      </c>
      <c r="H44" s="93">
        <v>0.84062816268003471</v>
      </c>
      <c r="I44" s="93">
        <v>0.94288528282892559</v>
      </c>
      <c r="J44" s="93">
        <v>1.0451424029778167</v>
      </c>
      <c r="K44" s="93">
        <v>1.1473995231267073</v>
      </c>
      <c r="L44" s="93">
        <v>1.2496566432755984</v>
      </c>
      <c r="M44" s="93">
        <v>1.3519137634244891</v>
      </c>
      <c r="N44" s="93">
        <v>1.4541708835733802</v>
      </c>
      <c r="O44" s="93">
        <v>1.5564280037222704</v>
      </c>
      <c r="P44" s="19"/>
      <c r="AU44" s="21">
        <v>258256.81999999998</v>
      </c>
    </row>
    <row r="45" spans="1:49" x14ac:dyDescent="0.3">
      <c r="A45" s="19"/>
      <c r="B45" s="19"/>
      <c r="C45" s="51" t="s">
        <v>107</v>
      </c>
      <c r="D45" s="57">
        <v>96600</v>
      </c>
      <c r="E45" s="93">
        <v>0.61458610761406574</v>
      </c>
      <c r="F45" s="93">
        <v>0.72222518145500336</v>
      </c>
      <c r="G45" s="93">
        <v>0.82986425529594099</v>
      </c>
      <c r="H45" s="93">
        <v>0.93750332913687862</v>
      </c>
      <c r="I45" s="93">
        <v>1.0451424029778167</v>
      </c>
      <c r="J45" s="93">
        <v>1.1527814768187539</v>
      </c>
      <c r="K45" s="93">
        <v>1.2604205506596915</v>
      </c>
      <c r="L45" s="93">
        <v>1.3680596245006296</v>
      </c>
      <c r="M45" s="93">
        <v>1.4756986983415672</v>
      </c>
      <c r="N45" s="93">
        <v>1.5833377721825048</v>
      </c>
      <c r="O45" s="93">
        <v>1.6909768460234424</v>
      </c>
      <c r="P45" s="19"/>
    </row>
    <row r="46" spans="1:49" ht="14.5" customHeight="1" x14ac:dyDescent="0.3">
      <c r="A46" s="19"/>
      <c r="B46" s="19"/>
      <c r="C46" s="55">
        <v>0.05</v>
      </c>
      <c r="D46" s="56">
        <v>101430</v>
      </c>
      <c r="E46" s="93">
        <v>0.69531541299476896</v>
      </c>
      <c r="F46" s="93">
        <v>0.80833644052775377</v>
      </c>
      <c r="G46" s="93">
        <v>0.92135746806073815</v>
      </c>
      <c r="H46" s="93">
        <v>1.0343784955937227</v>
      </c>
      <c r="I46" s="93">
        <v>1.1473995231267073</v>
      </c>
      <c r="J46" s="93">
        <v>1.2604205506596919</v>
      </c>
      <c r="K46" s="93">
        <v>1.3734415781926765</v>
      </c>
      <c r="L46" s="93">
        <v>1.4864626057256616</v>
      </c>
      <c r="M46" s="93">
        <v>1.5994836332586457</v>
      </c>
      <c r="N46" s="93">
        <v>1.7125046607916303</v>
      </c>
      <c r="O46" s="93">
        <v>1.8255256883246149</v>
      </c>
      <c r="P46" s="19"/>
    </row>
    <row r="47" spans="1:49" x14ac:dyDescent="0.3">
      <c r="A47" s="19"/>
      <c r="B47" s="19"/>
      <c r="C47" s="55">
        <v>0.1</v>
      </c>
      <c r="D47" s="56">
        <v>111573</v>
      </c>
      <c r="E47" s="93">
        <v>0.86484695429424585</v>
      </c>
      <c r="F47" s="93">
        <v>0.98917008458052891</v>
      </c>
      <c r="G47" s="93">
        <v>1.113493214866812</v>
      </c>
      <c r="H47" s="93">
        <v>1.237816345153095</v>
      </c>
      <c r="I47" s="93">
        <v>1.3621394754393781</v>
      </c>
      <c r="J47" s="93">
        <v>1.4864626057256611</v>
      </c>
      <c r="K47" s="93">
        <v>1.6107857360119437</v>
      </c>
      <c r="L47" s="93">
        <v>1.7351088662982272</v>
      </c>
      <c r="M47" s="93">
        <v>1.8594319965845107</v>
      </c>
      <c r="N47" s="93">
        <v>1.9837551268707934</v>
      </c>
      <c r="O47" s="93">
        <v>2.1080782571570764</v>
      </c>
      <c r="P47" s="19"/>
    </row>
    <row r="48" spans="1:49" x14ac:dyDescent="0.3">
      <c r="A48" s="19"/>
      <c r="B48" s="19"/>
      <c r="C48" s="55">
        <v>0.15</v>
      </c>
      <c r="D48" s="56">
        <v>128308.95</v>
      </c>
      <c r="E48" s="93">
        <v>1.1445739974383828</v>
      </c>
      <c r="F48" s="93">
        <v>1.2875455972676084</v>
      </c>
      <c r="G48" s="93">
        <v>1.4305171970968336</v>
      </c>
      <c r="H48" s="93">
        <v>1.5734887969260591</v>
      </c>
      <c r="I48" s="93">
        <v>1.7164603967552847</v>
      </c>
      <c r="J48" s="93">
        <v>1.8594319965845103</v>
      </c>
      <c r="K48" s="93">
        <v>2.0024035964137354</v>
      </c>
      <c r="L48" s="93">
        <v>2.1453751962429615</v>
      </c>
      <c r="M48" s="93">
        <v>2.2883467960721866</v>
      </c>
      <c r="N48" s="93">
        <v>2.4313183959014126</v>
      </c>
      <c r="O48" s="93">
        <v>2.5742899957306378</v>
      </c>
      <c r="P48" s="19"/>
    </row>
    <row r="49" spans="1:45" ht="14.5" thickBot="1" x14ac:dyDescent="0.35">
      <c r="A49" s="19"/>
      <c r="B49" s="19"/>
      <c r="C49" s="55">
        <v>0.2</v>
      </c>
      <c r="D49" s="58">
        <v>153970.74</v>
      </c>
      <c r="E49" s="93">
        <v>1.5734887969260596</v>
      </c>
      <c r="F49" s="93">
        <v>1.7450547167211297</v>
      </c>
      <c r="G49" s="93">
        <v>1.9166206365162002</v>
      </c>
      <c r="H49" s="93">
        <v>2.0881865563112707</v>
      </c>
      <c r="I49" s="93">
        <v>2.2597524761063417</v>
      </c>
      <c r="J49" s="93">
        <v>2.4313183959014122</v>
      </c>
      <c r="K49" s="93">
        <v>2.6028843156964827</v>
      </c>
      <c r="L49" s="93">
        <v>2.7744502354915537</v>
      </c>
      <c r="M49" s="93">
        <v>2.9460161552866242</v>
      </c>
      <c r="N49" s="93">
        <v>3.1175820750816952</v>
      </c>
      <c r="O49" s="93">
        <v>3.2891479948767648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96600</v>
      </c>
    </row>
    <row r="66" spans="44:55" x14ac:dyDescent="0.3">
      <c r="AS66" s="21" t="s">
        <v>70</v>
      </c>
      <c r="AT66" s="21" t="s">
        <v>69</v>
      </c>
      <c r="AU66" s="21" t="s">
        <v>68</v>
      </c>
      <c r="AV66" s="21" t="s">
        <v>67</v>
      </c>
      <c r="AX66" s="21" t="s">
        <v>66</v>
      </c>
      <c r="AZ66" s="101">
        <v>941.36</v>
      </c>
      <c r="BA66" s="21" t="s">
        <v>65</v>
      </c>
    </row>
    <row r="67" spans="44:55" x14ac:dyDescent="0.3">
      <c r="AS67" s="21" t="s">
        <v>11</v>
      </c>
      <c r="AT67" s="104">
        <v>147208.74</v>
      </c>
      <c r="AU67" s="105">
        <v>1.52</v>
      </c>
      <c r="AV67" s="89">
        <v>1</v>
      </c>
      <c r="AX67" s="21" t="s">
        <v>64</v>
      </c>
      <c r="AZ67" s="73">
        <v>59672.878797821388</v>
      </c>
      <c r="BA67" s="21" t="s">
        <v>63</v>
      </c>
    </row>
    <row r="68" spans="44:55" x14ac:dyDescent="0.3">
      <c r="AS68" s="21" t="s">
        <v>62</v>
      </c>
      <c r="AT68" s="104">
        <v>90935.5</v>
      </c>
      <c r="AU68" s="105">
        <v>0.94</v>
      </c>
      <c r="AV68" s="89">
        <v>0.61773166457372031</v>
      </c>
    </row>
    <row r="69" spans="44:55" x14ac:dyDescent="0.3">
      <c r="AS69" s="21" t="s">
        <v>61</v>
      </c>
      <c r="AT69" s="104">
        <v>56273.24</v>
      </c>
      <c r="AU69" s="105"/>
      <c r="AV69" s="89">
        <v>0.38226833542627975</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1.5238999999999998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1.142925</v>
      </c>
      <c r="AU86" s="91">
        <v>1.2191199999999998</v>
      </c>
      <c r="AV86" s="91">
        <v>1.2953149999999998</v>
      </c>
      <c r="AW86" s="91">
        <v>1.3715099999999998</v>
      </c>
      <c r="AX86" s="91">
        <v>1.4477049999999998</v>
      </c>
      <c r="AY86" s="108">
        <v>1.5238999999999998</v>
      </c>
      <c r="AZ86" s="91">
        <v>1.6000949999999998</v>
      </c>
      <c r="BA86" s="91">
        <v>1.6762899999999998</v>
      </c>
      <c r="BB86" s="91">
        <v>1.7524849999999998</v>
      </c>
      <c r="BC86" s="91">
        <v>1.8286799999999999</v>
      </c>
      <c r="BD86" s="91">
        <v>1.9048749999999997</v>
      </c>
    </row>
    <row r="87" spans="44:56" x14ac:dyDescent="0.3">
      <c r="AR87" s="21">
        <v>-0.2</v>
      </c>
      <c r="AS87" s="91">
        <v>56163.240000000005</v>
      </c>
      <c r="AT87" s="92"/>
      <c r="AU87" s="92"/>
      <c r="AV87" s="92"/>
      <c r="AW87" s="92"/>
      <c r="AX87" s="92"/>
      <c r="AY87" s="92"/>
      <c r="AZ87" s="92"/>
      <c r="BA87" s="92"/>
      <c r="BB87" s="92"/>
      <c r="BC87" s="92"/>
      <c r="BD87" s="92"/>
    </row>
    <row r="88" spans="44:56" x14ac:dyDescent="0.3">
      <c r="AR88" s="21">
        <v>-0.15</v>
      </c>
      <c r="AS88" s="91">
        <v>70204.05</v>
      </c>
      <c r="AT88" s="92"/>
      <c r="AU88" s="92"/>
      <c r="AV88" s="92"/>
      <c r="AW88" s="92"/>
      <c r="AX88" s="92"/>
      <c r="AY88" s="92"/>
      <c r="AZ88" s="92"/>
      <c r="BA88" s="92"/>
      <c r="BB88" s="92"/>
      <c r="BC88" s="92"/>
      <c r="BD88" s="92"/>
    </row>
    <row r="89" spans="44:56" x14ac:dyDescent="0.3">
      <c r="AR89" s="21">
        <v>-0.1</v>
      </c>
      <c r="AS89" s="91">
        <v>82593</v>
      </c>
      <c r="AT89" s="92"/>
      <c r="AU89" s="92"/>
      <c r="AV89" s="92"/>
      <c r="AW89" s="92"/>
      <c r="AX89" s="92"/>
      <c r="AY89" s="92"/>
      <c r="AZ89" s="92"/>
      <c r="BA89" s="92"/>
      <c r="BB89" s="92"/>
      <c r="BC89" s="92"/>
      <c r="BD89" s="92"/>
    </row>
    <row r="90" spans="44:56" x14ac:dyDescent="0.3">
      <c r="AR90" s="21">
        <v>-0.05</v>
      </c>
      <c r="AS90" s="91">
        <v>91770</v>
      </c>
      <c r="AT90" s="92"/>
      <c r="AU90" s="92"/>
      <c r="AV90" s="92"/>
      <c r="AW90" s="92"/>
      <c r="AX90" s="92"/>
      <c r="AY90" s="92"/>
      <c r="AZ90" s="92"/>
      <c r="BA90" s="92"/>
      <c r="BB90" s="92"/>
      <c r="BC90" s="92"/>
      <c r="BD90" s="92"/>
    </row>
    <row r="91" spans="44:56" x14ac:dyDescent="0.3">
      <c r="AR91" s="63" t="s">
        <v>71</v>
      </c>
      <c r="AS91" s="91">
        <v>96600</v>
      </c>
      <c r="AT91" s="92"/>
      <c r="AU91" s="92"/>
      <c r="AV91" s="92"/>
      <c r="AW91" s="92"/>
      <c r="AX91" s="92"/>
      <c r="AY91" s="92"/>
      <c r="AZ91" s="92"/>
      <c r="BA91" s="92"/>
      <c r="BB91" s="92"/>
      <c r="BC91" s="92"/>
      <c r="BD91" s="92"/>
    </row>
    <row r="92" spans="44:56" x14ac:dyDescent="0.3">
      <c r="AR92" s="21">
        <v>0.05</v>
      </c>
      <c r="AS92" s="91">
        <v>101430</v>
      </c>
      <c r="AT92" s="92"/>
      <c r="AU92" s="92"/>
      <c r="AV92" s="92"/>
      <c r="AW92" s="92"/>
      <c r="AX92" s="92"/>
      <c r="AY92" s="92"/>
      <c r="AZ92" s="92"/>
      <c r="BA92" s="92"/>
      <c r="BB92" s="92"/>
      <c r="BC92" s="92"/>
      <c r="BD92" s="92"/>
    </row>
    <row r="93" spans="44:56" x14ac:dyDescent="0.3">
      <c r="AR93" s="21">
        <v>0.1</v>
      </c>
      <c r="AS93" s="91">
        <v>111573</v>
      </c>
      <c r="AT93" s="92"/>
      <c r="AU93" s="92"/>
      <c r="AV93" s="92"/>
      <c r="AW93" s="92"/>
      <c r="AX93" s="92"/>
      <c r="AY93" s="92"/>
      <c r="AZ93" s="92"/>
      <c r="BA93" s="92"/>
      <c r="BB93" s="92"/>
      <c r="BC93" s="92"/>
      <c r="BD93" s="92"/>
    </row>
    <row r="94" spans="44:56" x14ac:dyDescent="0.3">
      <c r="AR94" s="21">
        <v>0.15</v>
      </c>
      <c r="AS94" s="91">
        <v>128308.95</v>
      </c>
      <c r="AT94" s="92"/>
      <c r="AU94" s="92"/>
      <c r="AV94" s="92"/>
      <c r="AW94" s="92"/>
      <c r="AX94" s="92"/>
      <c r="AY94" s="92"/>
      <c r="AZ94" s="92"/>
      <c r="BA94" s="92"/>
      <c r="BB94" s="92"/>
      <c r="BC94" s="92"/>
      <c r="BD94" s="92"/>
    </row>
    <row r="95" spans="44:56" x14ac:dyDescent="0.3">
      <c r="AR95" s="21">
        <v>0.2</v>
      </c>
      <c r="AS95" s="91">
        <v>153970.74</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2025-08-27T20:50:41Z</dcterms:modified>
</cp:coreProperties>
</file>