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5721399-788B-4348-A41E-EF2592783953}"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<sst xmlns="http://schemas.openxmlformats.org/spreadsheetml/2006/main" count="352" uniqueCount="162">
  <si>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</si>
  <si>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</si>
  <si>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</si>
  <si>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</si>
  <si>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</si>
  <si>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</si>
  <si>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</si>
  <si>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</si>
  <si>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</si>
  <si>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</si>
  <si>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</si>
  <si>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</si>
  <si>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</si>
  <si>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</si>
  <si>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</si>
  <si>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</si>
  <si>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</si>
  <si>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</si>
  <si>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</si>
  <si>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</si>
  <si>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</si>
  <si>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</si>
  <si>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</si>
  <si>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</si>
  <si>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</si>
  <si>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</si>
  <si>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</si>
  <si>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</si>
  <si>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</si>
  <si>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</si>
  <si>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</si>
  <si>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</si>
  <si>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</si>
  <si>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</si>
  <si>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</si>
  <si>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</si>
  <si>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</si>
  <si>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</si>
  <si>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</si>
  <si>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</si>
  <si>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</si>
  <si>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</si>
  <si>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</si>
  <si>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</si>
  <si>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</si>
  <si>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</si>
  <si>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</si>
  <si>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</si>
  <si>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</si>
  <si>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</si>
  <si>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</si>
  <si>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</si>
  <si>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</si>
  <si>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</si>
  <si>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</si>
  <si>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</si>
  <si>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</si>
  <si>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</si>
  <si>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</si>
  <si>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</si>
  <si>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</si>
  <si>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</si>
  <si>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</si>
  <si>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</si>
  <si>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</si>
  <si>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</si>
  <si>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</si>
  <si>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</si>
  <si>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</si>
  <si>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</si>
  <si>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</si>
  <si>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</si>
  <si>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</si>
  <si>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</si>
  <si>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</si>
  <si>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</si>
  <si>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</si>
  <si>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</si>
  <si>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</si>
  <si>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</si>
  <si>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</si>
  <si>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</si>
  <si>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</si>
  <si>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</si>
  <si>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</si>
  <si>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</si>
  <si>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</si>
  <si>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</si>
  <si>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</si>
  <si>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</si>
  <si>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</si>
  <si>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</si>
  <si>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</si>
  <si>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</si>
  <si>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</si>
  <si>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</si>
  <si>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</si>
  <si>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</si>
  <si>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</si>
  <si>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</si>
  <si>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</si>
  <si>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</si>
  <si>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</si>
  <si>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</si>
  <si>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</si>
  <si>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</si>
  <si>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</si>
  <si>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</si>
  <si>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</si>
  <si>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</si>
  <si>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</si>
  <si>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</si>
  <si>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</si>
  <si>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</si>
  <si>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</si>
  <si>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</si>
  <si>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</si>
  <si>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</si>
  <si>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</si>
  <si>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</si>
  <si>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</si>
  <si>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</si>
  <si>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</si>
  <si>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</si>
  <si>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CARIBE POSTES META PUERTO GAITAN</t>
  </si>
  <si>
    <t>Premio ALIDE 2025 a la Gestión y Modernización Tecnológica – Por el aplicativo Decision.</t>
  </si>
  <si>
    <t>Meta</t>
  </si>
  <si>
    <t>2025 Q2</t>
  </si>
  <si>
    <t>2022 Q4</t>
  </si>
  <si>
    <t>Material de propagacion: Plantula // Distancia de siembra: 3 x 3 // Densidad de siembra - Plantas/Ha.: 1.111 // Duracion del ciclo: 13 años // Productividad/Ha/Ciclo: 250 m3 // Inicio de Produccion desde la siembra: año 6  // Duracion de la etapa productiva: 8 años // Productividad promedio en etapa productiva  // Cultivo asociado: NA // Productividad promedio etapa productiva: 31 m3 // % Rendimiento 1ra. Calidad: 82 pulpa // % Rendimiento 2da. Calidad: 18 postes // Precio de venta ponderado por calidad: $185.335 // Valor Jornal: $67.665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</si>
  <si>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El presente documento corresponde a una actualización del documento PDF de la AgroGuía correspondiente a Pino Caribe Postes Meta Puerto Gaitan publicada en la página web, y consta de las siguientes partes:</t>
  </si>
  <si>
    <t>- Flujo anualizado de los ingresos (precio y rendimiento) y los costos de producción para una hectárea de
Pino Caribe Postes Meta Puerto Gaitan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</si>
  <si>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Caribe Postes Meta Puerto Gaitan.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</si>
  <si>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</si>
  <si>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</si>
  <si>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</si>
  <si>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</si>
  <si>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Caribe Postes Meta Puerto Gaitan. La participación se encuentra actualizada al 2025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</si>
  <si>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</si>
  <si>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</si>
  <si>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Caribe Postes Meta Puerto Gaitan, en lo que respecta a la mano de obra incluye actividades como la preparación del terreno, la siembra, el trazado y el ahoyado, entre otras, y ascienden a un total de $1,8 millones de pesos (equivalente a 26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</si>
  <si>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Pino Caribe Postes Meta Puerto Gaitan, en lo que respecta a la mano de obra incluye actividades como la fertilización, riego, control de malezas, plagas y enfermedades, entre otras, y ascienden a un total de $1,1 millones de pesos (equivalente a 17 jornales). En cuanto a los insumos, se incluyen los fertilizantes, plaguicidas, transportes, entre otras, que en conjunto ascienden a  $1,9 millones.</t>
  </si>
  <si>
    <t>Nota 1: en caso de utilizar esta información para el desarrollo de otras publicaciones, por favor citar FINAGRO, "Agro Guía - Marcos de Referencia Agroeconómicos"</t>
  </si>
  <si>
    <t>Los costos totales del ciclo para esta actualización (2025 Q2) equivalen a $34,0 millones, en comparación con los costos del marco original que ascienden a $33,8 millones, (mes de publicación del marco: diciembre - 2022).
La rentabilidad actualizada (2025 Q2) bajó frente a la rentabilidad de la primera AgroGuía, pasando del 33,5% al 36,2%. Mientras que el crecimiento de los costos fue del 100,6%, el crecimiento de los ingresos fue del 91,1%.</t>
  </si>
  <si>
    <t>En cuanto a los costos de mano de obra de la AgroGuía actualizada, se destaca la participación de cosecha y beneficio seguido de otros, que representan el 69% y el 10% del costo total, respectivamente. En cuanto a los costos de insumos, se destaca la participación de transporte seguido de fertilización, que representan el 74% y el 19% del costo total, respectivamente.</t>
  </si>
  <si>
    <t>bajó</t>
  </si>
  <si>
    <t>A continuación, se presenta la desagregación de los costos de mano de obra e insumos según las diferentes actividades vinculadas a la producción de PINO CARIBE POSTES META PUERTO GAITAN</t>
  </si>
  <si>
    <t>En cuanto a los costos de mano de obra, se destaca la participación de cosecha y beneficio segido por otros que representan el 69% y el 10% del costo total, respectivamente. En cuanto a los costos de insumos, se destaca la participación de transporte segido por fertilización que representan el 68% y el 24% del costo total, respectivamente.</t>
  </si>
  <si>
    <t>En cuanto a los costos de mano de obra, se destaca la participación de cosecha y beneficio segido por otros que representan el 69% y el 10% del costo total, respectivamente. En cuanto a los costos de insumos, se destaca la participación de transporte segido por fertilización que representan el 74% y el 19% del costo total, respectivamente.</t>
  </si>
  <si>
    <t>En cuanto a los costos de mano de obra, se destaca la participación de cosecha y beneficio segido por otros que representan el 69% y el 10% del costo total, respectivamente.</t>
  </si>
  <si>
    <t>En cuanto a los costos de insumos, se destaca la participación de transporte segido por fertilización que representan el 74% y el 19% del costo total, respectivamente.</t>
  </si>
  <si>
    <t>En cuanto a los costos de insumos, se destaca la participación de transporte segido por fertilización que representan el 68% y el 24% del costo total, respectivamente.</t>
  </si>
  <si>
    <t>En cuanto a los costos de mano de obra, se destaca la participación de cosecha y beneficio segido por otros que representan el 69% y el 10% del costo total, respectivamente.En cuanto a los costos de insumos, se destaca la participación de transporte segido por fertilización que representan el 68% y el 24% del costo total, respectivamente.</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</si>
  <si>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(kg/ha).</t>
  </si>
  <si>
    <t>Con un precio ponderado de COP $ 185.335/kg y con un rendimiento por hectárea de 250 kg por ciclo; el margen de utilidad obtenido en la producción de pino es del 27%.</t>
  </si>
  <si>
    <t>El precio mínimo ponderado para cubrir los costos de producción, con un rendimiento de 250 kg para todo el ciclo de producción, es COP $ 136.092/kg.</t>
  </si>
  <si>
    <t>El rendimiento mínimo por ha/ciclo para cubrir los costos de producción, con un precio ponderado de COP $ 185.335, es de 165 kg/ha para todo el ciclo.</t>
  </si>
  <si>
    <t>El siguiente cuadro presenta diferentes escenarios de rentabilidad para el sistema productivo de PINO CARIBE POSTES META PUERTO GAITAN, con respecto a diferentes niveles de productividad (kg./ha.) y precios ($/kg.).</t>
  </si>
  <si>
    <t>De acuerdo con el comportamiento histórico del sistema productivo, se efectuó un análisis de sensibilidad del margen de utilidad obtenido en la producción de PINO CARIBE POSTES META PUERTO GAITAN, frente a diferentes escenarios de variación de precios de venta en finca y rendimientos probables (t/ha)</t>
  </si>
  <si>
    <t>Con un precio ponderado de COP $$ 226.044/kg y con un rendimiento por hectárea de 250 kg por ciclo; el margen de utilidad obtenido en la producción de pino es del 34%.</t>
  </si>
  <si>
    <t>El precio mínimo ponderado para cubrir los costos de producción, con un rendimiento de 250 kg para todo el ciclo de producción, es COP $ 150.302/kg.</t>
  </si>
  <si>
    <t>El rendimiento mínimo por ha/ciclo para cubrir los costos de producción, con un precio ponderado de COP $ 226.044, es de 150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</si>
</sst>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Part.'!$AQ$41:$AQ$42</c:f>
              <c:numCache>
                <c:formatCode>_(* #,##0_);_(* \(#,##0\);_(* "-"_);_(@_)</c:formatCode>
                <c:ptCount val="2"/>
                <c:pt idx="0">
                  <c:v>33817881.546656489</c:v>
                </c:pt>
                <c:pt idx="1">
                  <c:v>34022908.485279374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Part.'!$AR$41:$AR$42</c:f>
              <c:numCache>
                <c:formatCode>_(* #,##0_);_(* \(#,##0\);_(* "-"_);_(@_)</c:formatCode>
                <c:ptCount val="2"/>
                <c:pt idx="0">
                  <c:v>18700456.590356492</c:v>
                </c:pt>
                <c:pt idx="1">
                  <c:v>18700456.590356492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2025 Q2</c:v>
                </c:pt>
              </c:strCache>
            </c:strRef>
          </c:cat>
          <c:val>
            <c:numRef>
              <c:f>'Análisis Comparativo y Part.'!$AS$41:$AS$42</c:f>
              <c:numCache>
                <c:formatCode>_(* #,##0_);_(* \(#,##0\);_(* "-"_);_(@_)</c:formatCode>
                <c:ptCount val="2"/>
                <c:pt idx="0">
                  <c:v>15117424.956300002</c:v>
                </c:pt>
                <c:pt idx="1">
                  <c:v>15322451.894922882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2025 Q2</c:v>
                </c:pt>
              </c:strCache>
            </c:strRef>
          </c:cat>
          <c:val>
            <c:numRef>
              <c:f>Tortas!$H$36:$H$37</c:f>
              <c:numCache>
                <c:formatCode>0%</c:formatCode>
                <c:ptCount val="2"/>
                <c:pt idx="0">
                  <c:v>0.55297540044182247</c:v>
                </c:pt>
                <c:pt idx="1">
                  <c:v>0.54964309116745802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2022 Q4</c:v>
                </c:pt>
                <c:pt idx="1">
                  <c:v>2025 Q2</c:v>
                </c:pt>
              </c:strCache>
            </c:strRef>
          </c:cat>
          <c:val>
            <c:numRef>
              <c:f>Tortas!$I$36:$I$37</c:f>
              <c:numCache>
                <c:formatCode>0%</c:formatCode>
                <c:ptCount val="2"/>
                <c:pt idx="0">
                  <c:v>0.44702459955817764</c:v>
                </c:pt>
                <c:pt idx="1">
                  <c:v>0.45035690883254198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74832</c:v>
                </c:pt>
                <c:pt idx="1">
                  <c:v>435612.09999999986</c:v>
                </c:pt>
                <c:pt idx="3">
                  <c:v>2845783.3250000002</c:v>
                </c:pt>
                <c:pt idx="4">
                  <c:v>625894</c:v>
                </c:pt>
                <c:pt idx="6">
                  <c:v>0</c:v>
                </c:pt>
                <c:pt idx="7">
                  <c:v>0</c:v>
                </c:pt>
                <c:pt idx="8">
                  <c:v>11340330.469922882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2025 Q2</c:v>
                </c:pt>
              </c:strCache>
            </c:strRef>
          </c:cat>
          <c:val>
            <c:numRef>
              <c:f>'Análisis Comparativo y Part.'!$AW$41:$AW$42</c:f>
              <c:numCache>
                <c:formatCode>0%</c:formatCode>
                <c:ptCount val="2"/>
                <c:pt idx="0">
                  <c:v>0.55297540044182247</c:v>
                </c:pt>
                <c:pt idx="1">
                  <c:v>0.54964309116745802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2025 Q2</c:v>
                </c:pt>
              </c:strCache>
            </c:strRef>
          </c:cat>
          <c:val>
            <c:numRef>
              <c:f>'Análisis Comparativo y Part.'!$AX$41:$AX$42</c:f>
              <c:numCache>
                <c:formatCode>0%</c:formatCode>
                <c:ptCount val="2"/>
                <c:pt idx="0">
                  <c:v>0.44702459955817764</c:v>
                </c:pt>
                <c:pt idx="1">
                  <c:v>0.45035690883254198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90000</c:v>
                </c:pt>
                <c:pt idx="1">
                  <c:v>518000</c:v>
                </c:pt>
                <c:pt idx="2">
                  <c:v>0</c:v>
                </c:pt>
                <c:pt idx="3">
                  <c:v>3646991.62</c:v>
                </c:pt>
                <c:pt idx="4">
                  <c:v>530500</c:v>
                </c:pt>
                <c:pt idx="5">
                  <c:v>0</c:v>
                </c:pt>
                <c:pt idx="6">
                  <c:v>0</c:v>
                </c:pt>
                <c:pt idx="7">
                  <c:v>0</c:v>
                </c:pt>
                <c:pt idx="8">
                  <c:v>10331933.336300001</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541320</c:v>
                </c:pt>
                <c:pt idx="1">
                  <c:v>196228.5</c:v>
                </c:pt>
                <c:pt idx="2">
                  <c:v>12871840.590356492</c:v>
                </c:pt>
                <c:pt idx="3">
                  <c:v>811980</c:v>
                </c:pt>
                <c:pt idx="4">
                  <c:v>1773960</c:v>
                </c:pt>
                <c:pt idx="5">
                  <c:v>1794645</c:v>
                </c:pt>
                <c:pt idx="6">
                  <c:v>710482.5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74832</c:v>
                </c:pt>
                <c:pt idx="1">
                  <c:v>435612.09999999986</c:v>
                </c:pt>
                <c:pt idx="2">
                  <c:v>0</c:v>
                </c:pt>
                <c:pt idx="3">
                  <c:v>2845783.3250000002</c:v>
                </c:pt>
                <c:pt idx="4">
                  <c:v>625894</c:v>
                </c:pt>
                <c:pt idx="5">
                  <c:v>0</c:v>
                </c:pt>
                <c:pt idx="6">
                  <c:v>0</c:v>
                </c:pt>
                <c:pt idx="7">
                  <c:v>0</c:v>
                </c:pt>
                <c:pt idx="8">
                  <c:v>11340330.469922882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Tortas!$B$36:$B$37</c:f>
              <c:numCache>
                <c:formatCode>_(* #,##0_);_(* \(#,##0\);_(* "-"_);_(@_)</c:formatCode>
                <c:ptCount val="2"/>
                <c:pt idx="0">
                  <c:v>33817881.546656489</c:v>
                </c:pt>
                <c:pt idx="1">
                  <c:v>34022908.485279374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Tortas!$C$36:$C$37</c:f>
              <c:numCache>
                <c:formatCode>_(* #,##0_);_(* \(#,##0\);_(* "-"_);_(@_)</c:formatCode>
                <c:ptCount val="2"/>
                <c:pt idx="0">
                  <c:v>18700456.590356492</c:v>
                </c:pt>
                <c:pt idx="1">
                  <c:v>18700456.590356492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2022 Q4</c:v>
                </c:pt>
                <c:pt idx="1">
                  <c:v>2025 Q2</c:v>
                </c:pt>
              </c:strCache>
            </c:strRef>
          </c:cat>
          <c:val>
            <c:numRef>
              <c:f>Tortas!$D$36:$D$37</c:f>
              <c:numCache>
                <c:formatCode>_(* #,##0_);_(* \(#,##0\);_(* "-"_);_(@_)</c:formatCode>
                <c:ptCount val="2"/>
                <c:pt idx="0">
                  <c:v>15117424.956300002</c:v>
                </c:pt>
                <c:pt idx="1">
                  <c:v>15322451.894922882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election activeCell="B12" sqref="B12:L15"/>
    </sheetView>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5" width="10.81640625" style="19" customWidth="1"/>
    <col min="16"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1773.96</v>
      </c>
      <c r="C7" s="22">
        <v>1119.32</v>
      </c>
      <c r="D7" s="22">
        <v>769.02</v>
      </c>
      <c r="E7" s="22">
        <v>498.36</v>
      </c>
      <c r="F7" s="22">
        <v>532.19000000000005</v>
      </c>
      <c r="G7" s="22">
        <v>126.2</v>
      </c>
      <c r="H7" s="22">
        <v>1614.83</v>
      </c>
      <c r="I7" s="22">
        <v>126.2</v>
      </c>
      <c r="J7" s="22">
        <v>126.2</v>
      </c>
      <c r="K7" s="22">
        <v>3509.45</v>
      </c>
      <c r="L7" s="22">
        <v>126.2</v>
      </c>
      <c r="M7" s="22">
        <v>126.2</v>
      </c>
      <c r="N7" s="22">
        <v>126.2</v>
      </c>
      <c r="O7" s="22">
        <v>8126.16</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18700.46</v>
      </c>
      <c r="AH7" s="23">
        <v>0.54964309116745824</v>
      </c>
    </row>
    <row r="8" spans="1:34" x14ac:dyDescent="0.3">
      <c r="A8" s="5" t="s">
        <v>122</v>
      </c>
      <c r="B8" s="22">
        <v>625.89</v>
      </c>
      <c r="C8" s="22">
        <v>1857.25</v>
      </c>
      <c r="D8" s="22">
        <v>535.70000000000005</v>
      </c>
      <c r="E8" s="22">
        <v>426.24</v>
      </c>
      <c r="F8" s="22">
        <v>426.24</v>
      </c>
      <c r="G8" s="22">
        <v>96.08</v>
      </c>
      <c r="H8" s="22">
        <v>1142.7</v>
      </c>
      <c r="I8" s="22">
        <v>35.950000000000003</v>
      </c>
      <c r="J8" s="22">
        <v>35.950000000000003</v>
      </c>
      <c r="K8" s="22">
        <v>2913.49</v>
      </c>
      <c r="L8" s="22">
        <v>35.950000000000003</v>
      </c>
      <c r="M8" s="22">
        <v>35.950000000000003</v>
      </c>
      <c r="N8" s="22">
        <v>35.950000000000003</v>
      </c>
      <c r="O8" s="22">
        <v>7119.13</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15322.45</v>
      </c>
      <c r="AH8" s="23">
        <v>0.45035690883254198</v>
      </c>
    </row>
    <row r="9" spans="1:34" x14ac:dyDescent="0.3">
      <c r="A9" s="9" t="s">
        <v>121</v>
      </c>
      <c r="B9" s="22">
        <v>2399.85</v>
      </c>
      <c r="C9" s="22">
        <v>2976.56</v>
      </c>
      <c r="D9" s="22">
        <v>1304.71</v>
      </c>
      <c r="E9" s="22">
        <v>924.59</v>
      </c>
      <c r="F9" s="22">
        <v>958.43</v>
      </c>
      <c r="G9" s="22">
        <v>222.27</v>
      </c>
      <c r="H9" s="22">
        <v>2757.52</v>
      </c>
      <c r="I9" s="22">
        <v>162.15</v>
      </c>
      <c r="J9" s="22">
        <v>162.15</v>
      </c>
      <c r="K9" s="22">
        <v>6422.94</v>
      </c>
      <c r="L9" s="22">
        <v>162.15</v>
      </c>
      <c r="M9" s="22">
        <v>162.15</v>
      </c>
      <c r="N9" s="22">
        <v>162.15</v>
      </c>
      <c r="O9" s="22">
        <v>15245.29</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34022.910000000003</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0</v>
      </c>
      <c r="F11" s="24">
        <v>0</v>
      </c>
      <c r="G11" s="24">
        <v>0</v>
      </c>
      <c r="H11" s="24">
        <v>18</v>
      </c>
      <c r="I11" s="24">
        <v>0</v>
      </c>
      <c r="J11" s="24">
        <v>0</v>
      </c>
      <c r="K11" s="24">
        <v>5</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23</v>
      </c>
      <c r="AH11" s="28"/>
    </row>
    <row r="12" spans="1:34" x14ac:dyDescent="0.3">
      <c r="A12" s="5" t="s">
        <v>20</v>
      </c>
      <c r="B12" s="24"/>
      <c r="C12" s="24">
        <v>0</v>
      </c>
      <c r="D12" s="24">
        <v>0</v>
      </c>
      <c r="E12" s="24">
        <v>0</v>
      </c>
      <c r="F12" s="24">
        <v>0</v>
      </c>
      <c r="G12" s="24">
        <v>0</v>
      </c>
      <c r="H12" s="24">
        <v>7</v>
      </c>
      <c r="I12" s="24">
        <v>0</v>
      </c>
      <c r="J12" s="24">
        <v>0</v>
      </c>
      <c r="K12" s="24">
        <v>60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67</v>
      </c>
      <c r="AH12" s="28"/>
    </row>
    <row r="13" spans="1:34" x14ac:dyDescent="0.3">
      <c r="A13" s="5" t="s">
        <v>19</v>
      </c>
      <c r="B13" s="24"/>
      <c r="C13" s="24">
        <v>0</v>
      </c>
      <c r="D13" s="24">
        <v>0</v>
      </c>
      <c r="E13" s="24">
        <v>0</v>
      </c>
      <c r="F13" s="24">
        <v>0</v>
      </c>
      <c r="G13" s="24">
        <v>0</v>
      </c>
      <c r="H13" s="24">
        <v>0</v>
      </c>
      <c r="I13" s="24">
        <v>0</v>
      </c>
      <c r="J13" s="24">
        <v>0</v>
      </c>
      <c r="K13" s="24">
        <v>0</v>
      </c>
      <c r="L13" s="24">
        <v>0</v>
      </c>
      <c r="M13" s="24">
        <v>0</v>
      </c>
      <c r="N13" s="24">
        <v>0</v>
      </c>
      <c r="O13" s="24">
        <v>23</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23</v>
      </c>
      <c r="AH13" s="28"/>
    </row>
    <row r="14" spans="1:34" x14ac:dyDescent="0.3">
      <c r="A14" s="5" t="s">
        <v>18</v>
      </c>
      <c r="B14" s="24"/>
      <c r="C14" s="24">
        <v>0</v>
      </c>
      <c r="D14" s="24">
        <v>0</v>
      </c>
      <c r="E14" s="24">
        <v>0</v>
      </c>
      <c r="F14" s="24">
        <v>0</v>
      </c>
      <c r="G14" s="24">
        <v>0</v>
      </c>
      <c r="H14" s="24">
        <v>0</v>
      </c>
      <c r="I14" s="24">
        <v>0</v>
      </c>
      <c r="J14" s="24">
        <v>0</v>
      </c>
      <c r="K14" s="24">
        <v>0</v>
      </c>
      <c r="L14" s="24">
        <v>0</v>
      </c>
      <c r="M14" s="24">
        <v>0</v>
      </c>
      <c r="N14" s="24">
        <v>0</v>
      </c>
      <c r="O14" s="24">
        <v>137</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137</v>
      </c>
      <c r="AH14" s="28"/>
    </row>
    <row r="15" spans="1:34" x14ac:dyDescent="0.3">
      <c r="A15" s="5" t="s">
        <v>17</v>
      </c>
      <c r="B15" s="25"/>
      <c r="C15" s="25">
        <v>0</v>
      </c>
      <c r="D15" s="25">
        <v>0</v>
      </c>
      <c r="E15" s="25">
        <v>0</v>
      </c>
      <c r="F15" s="25">
        <v>0</v>
      </c>
      <c r="G15" s="25">
        <v>0</v>
      </c>
      <c r="H15" s="25">
        <v>118.43104</v>
      </c>
      <c r="I15" s="25">
        <v>0</v>
      </c>
      <c r="J15" s="25">
        <v>0</v>
      </c>
      <c r="K15" s="25">
        <v>118.43104</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118.43104</v>
      </c>
      <c r="AH15" s="28"/>
    </row>
    <row r="16" spans="1:34" x14ac:dyDescent="0.3">
      <c r="A16" s="5" t="s">
        <v>16</v>
      </c>
      <c r="B16" s="25"/>
      <c r="C16" s="25">
        <v>0</v>
      </c>
      <c r="D16" s="25">
        <v>0</v>
      </c>
      <c r="E16" s="25">
        <v>0</v>
      </c>
      <c r="F16" s="25">
        <v>0</v>
      </c>
      <c r="G16" s="25">
        <v>0</v>
      </c>
      <c r="H16" s="25">
        <v>200.42176000000001</v>
      </c>
      <c r="I16" s="25">
        <v>0</v>
      </c>
      <c r="J16" s="25">
        <v>0</v>
      </c>
      <c r="K16" s="25">
        <v>200.42176000000001</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200.42176000000001</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0</v>
      </c>
      <c r="O17" s="25">
        <v>118.43104</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118.43104</v>
      </c>
      <c r="AH17" s="28"/>
    </row>
    <row r="18" spans="1:34" x14ac:dyDescent="0.3">
      <c r="A18" s="5" t="s">
        <v>14</v>
      </c>
      <c r="B18" s="25"/>
      <c r="C18" s="25">
        <v>0</v>
      </c>
      <c r="D18" s="25">
        <v>0</v>
      </c>
      <c r="E18" s="25">
        <v>0</v>
      </c>
      <c r="F18" s="25">
        <v>0</v>
      </c>
      <c r="G18" s="25">
        <v>0</v>
      </c>
      <c r="H18" s="25">
        <v>0</v>
      </c>
      <c r="I18" s="25">
        <v>0</v>
      </c>
      <c r="J18" s="25">
        <v>0</v>
      </c>
      <c r="K18" s="25">
        <v>0</v>
      </c>
      <c r="L18" s="25">
        <v>0</v>
      </c>
      <c r="M18" s="25">
        <v>0</v>
      </c>
      <c r="N18" s="25">
        <v>0</v>
      </c>
      <c r="O18" s="25">
        <v>200.42176000000001</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200.42176000000001</v>
      </c>
      <c r="AH18" s="28"/>
    </row>
    <row r="19" spans="1:34" x14ac:dyDescent="0.3">
      <c r="A19" s="4" t="s">
        <v>139</v>
      </c>
      <c r="B19" s="22"/>
      <c r="C19" s="22">
        <v>0</v>
      </c>
      <c r="D19" s="22">
        <v>0</v>
      </c>
      <c r="E19" s="22">
        <v>0</v>
      </c>
      <c r="F19" s="22">
        <v>0</v>
      </c>
      <c r="G19" s="22">
        <v>0</v>
      </c>
      <c r="H19" s="22">
        <v>3534.71</v>
      </c>
      <c r="I19" s="22">
        <v>0</v>
      </c>
      <c r="J19" s="22">
        <v>0</v>
      </c>
      <c r="K19" s="22">
        <v>12617.46</v>
      </c>
      <c r="L19" s="22">
        <v>0</v>
      </c>
      <c r="M19" s="22">
        <v>0</v>
      </c>
      <c r="N19" s="22">
        <v>0</v>
      </c>
      <c r="O19" s="22">
        <v>30181.7</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46333.87</v>
      </c>
      <c r="AH19" s="28"/>
    </row>
    <row r="20" spans="1:34" x14ac:dyDescent="0.3">
      <c r="A20" s="3" t="s">
        <v>12</v>
      </c>
      <c r="B20" s="26">
        <v>-2399.85</v>
      </c>
      <c r="C20" s="26">
        <v>-2976.56</v>
      </c>
      <c r="D20" s="26">
        <v>-1304.71</v>
      </c>
      <c r="E20" s="26">
        <v>-924.59</v>
      </c>
      <c r="F20" s="26">
        <v>-958.43</v>
      </c>
      <c r="G20" s="26">
        <v>-222.27</v>
      </c>
      <c r="H20" s="26">
        <v>777.19</v>
      </c>
      <c r="I20" s="26">
        <v>-162.15</v>
      </c>
      <c r="J20" s="26">
        <v>-162.15</v>
      </c>
      <c r="K20" s="26">
        <v>6194.52</v>
      </c>
      <c r="L20" s="26">
        <v>-162.15</v>
      </c>
      <c r="M20" s="26">
        <v>-162.15</v>
      </c>
      <c r="N20" s="26">
        <v>-162.15</v>
      </c>
      <c r="O20" s="26">
        <v>14936.41</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12310.96</v>
      </c>
      <c r="AH20" s="31"/>
    </row>
    <row r="21" spans="1:34" x14ac:dyDescent="0.3">
      <c r="J21" s="19"/>
      <c r="AG21" s="88">
        <v>0.36184320926140678</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2893.28</v>
      </c>
      <c r="D121" s="70">
        <v>769.02</v>
      </c>
      <c r="E121" s="70">
        <v>498.36</v>
      </c>
      <c r="F121" s="70">
        <v>532.19000000000005</v>
      </c>
      <c r="G121" s="70">
        <v>126.2</v>
      </c>
      <c r="H121" s="98">
        <v>1614.83</v>
      </c>
      <c r="I121" s="70">
        <v>126.2</v>
      </c>
      <c r="J121" s="70">
        <v>126.2</v>
      </c>
      <c r="K121" s="70">
        <v>3509.45</v>
      </c>
      <c r="L121" s="70">
        <v>126.2</v>
      </c>
      <c r="M121" s="70">
        <v>126.2</v>
      </c>
      <c r="N121" s="70">
        <v>126.2</v>
      </c>
      <c r="O121" s="70">
        <v>8126.16</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18700.46</v>
      </c>
      <c r="AH121" s="71">
        <v>0.55297540044182258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2967.4</v>
      </c>
      <c r="D122" s="70">
        <v>626.29999999999995</v>
      </c>
      <c r="E122" s="70">
        <v>507.3</v>
      </c>
      <c r="F122" s="70">
        <v>507.3</v>
      </c>
      <c r="G122" s="70">
        <v>111.4</v>
      </c>
      <c r="H122" s="98">
        <v>1047.6300000000001</v>
      </c>
      <c r="I122" s="70">
        <v>39.299999999999997</v>
      </c>
      <c r="J122" s="70">
        <v>39.299999999999997</v>
      </c>
      <c r="K122" s="70">
        <v>2660.97</v>
      </c>
      <c r="L122" s="70">
        <v>39.299999999999997</v>
      </c>
      <c r="M122" s="70">
        <v>39.299999999999997</v>
      </c>
      <c r="N122" s="70">
        <v>39.299999999999997</v>
      </c>
      <c r="O122" s="70">
        <v>6492.63</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15117.43</v>
      </c>
      <c r="AH122" s="71">
        <v>0.44702459955817747</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5860.68</v>
      </c>
      <c r="D123" s="70">
        <v>1395.31</v>
      </c>
      <c r="E123" s="70">
        <v>1005.65</v>
      </c>
      <c r="F123" s="70">
        <v>1039.49</v>
      </c>
      <c r="G123" s="70">
        <v>237.6</v>
      </c>
      <c r="H123" s="98">
        <v>2662.46</v>
      </c>
      <c r="I123" s="70">
        <v>165.5</v>
      </c>
      <c r="J123" s="70">
        <v>165.5</v>
      </c>
      <c r="K123" s="70">
        <v>6170.41</v>
      </c>
      <c r="L123" s="70">
        <v>165.5</v>
      </c>
      <c r="M123" s="70">
        <v>165.5</v>
      </c>
      <c r="N123" s="70">
        <v>165.5</v>
      </c>
      <c r="O123" s="70">
        <v>14618.79</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33817.879999999997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0</v>
      </c>
      <c r="F125" s="73">
        <v>0</v>
      </c>
      <c r="G125" s="73">
        <v>0</v>
      </c>
      <c r="H125" s="99">
        <v>0</v>
      </c>
      <c r="I125" s="73">
        <v>0</v>
      </c>
      <c r="J125" s="73">
        <v>0</v>
      </c>
      <c r="K125" s="73">
        <v>5</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60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23</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23</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137</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137</v>
      </c>
      <c r="AH128" s="63"/>
    </row>
    <row r="129" spans="1:40" s="21" customFormat="1" x14ac:dyDescent="0.3">
      <c r="A129" s="68" t="s">
        <v>17</v>
      </c>
      <c r="B129" s="74"/>
      <c r="C129" s="74">
        <v>130</v>
      </c>
      <c r="D129" s="74">
        <v>130</v>
      </c>
      <c r="E129" s="74">
        <v>130</v>
      </c>
      <c r="F129" s="74">
        <v>130</v>
      </c>
      <c r="G129" s="74">
        <v>130</v>
      </c>
      <c r="H129" s="100">
        <v>130</v>
      </c>
      <c r="I129" s="74">
        <v>130</v>
      </c>
      <c r="J129" s="74">
        <v>130</v>
      </c>
      <c r="K129" s="74">
        <v>130</v>
      </c>
      <c r="L129" s="74">
        <v>130</v>
      </c>
      <c r="M129" s="74">
        <v>130</v>
      </c>
      <c r="N129" s="74">
        <v>130</v>
      </c>
      <c r="O129" s="74">
        <v>130</v>
      </c>
      <c r="P129" s="74">
        <v>130</v>
      </c>
      <c r="Q129" s="74">
        <v>130</v>
      </c>
      <c r="R129" s="74">
        <v>130</v>
      </c>
      <c r="S129" s="74">
        <v>130</v>
      </c>
      <c r="T129" s="74">
        <v>130</v>
      </c>
      <c r="U129" s="74">
        <v>130</v>
      </c>
      <c r="V129" s="74">
        <v>130</v>
      </c>
      <c r="W129" s="74">
        <v>130</v>
      </c>
      <c r="X129" s="74">
        <v>130</v>
      </c>
      <c r="Y129" s="74">
        <v>130</v>
      </c>
      <c r="Z129" s="74">
        <v>130</v>
      </c>
      <c r="AA129" s="74">
        <v>130</v>
      </c>
      <c r="AB129" s="74">
        <v>130</v>
      </c>
      <c r="AC129" s="74">
        <v>130</v>
      </c>
      <c r="AD129" s="74">
        <v>130</v>
      </c>
      <c r="AE129" s="74">
        <v>130</v>
      </c>
      <c r="AF129" s="74">
        <v>130</v>
      </c>
      <c r="AG129" s="74">
        <v>130</v>
      </c>
      <c r="AH129" s="63"/>
    </row>
    <row r="130" spans="1:40" s="21" customFormat="1" x14ac:dyDescent="0.3">
      <c r="A130" s="68" t="s">
        <v>16</v>
      </c>
      <c r="B130" s="74"/>
      <c r="C130" s="74">
        <v>220</v>
      </c>
      <c r="D130" s="74">
        <v>220</v>
      </c>
      <c r="E130" s="74">
        <v>220</v>
      </c>
      <c r="F130" s="74">
        <v>220</v>
      </c>
      <c r="G130" s="74">
        <v>220</v>
      </c>
      <c r="H130" s="74">
        <v>220</v>
      </c>
      <c r="I130" s="74">
        <v>220</v>
      </c>
      <c r="J130" s="74">
        <v>220</v>
      </c>
      <c r="K130" s="74">
        <v>220</v>
      </c>
      <c r="L130" s="74">
        <v>220</v>
      </c>
      <c r="M130" s="74">
        <v>220</v>
      </c>
      <c r="N130" s="74">
        <v>220</v>
      </c>
      <c r="O130" s="74">
        <v>220</v>
      </c>
      <c r="P130" s="74">
        <v>220</v>
      </c>
      <c r="Q130" s="74">
        <v>220</v>
      </c>
      <c r="R130" s="74">
        <v>220</v>
      </c>
      <c r="S130" s="74">
        <v>220</v>
      </c>
      <c r="T130" s="74">
        <v>220</v>
      </c>
      <c r="U130" s="74">
        <v>220</v>
      </c>
      <c r="V130" s="74">
        <v>220</v>
      </c>
      <c r="W130" s="74">
        <v>220</v>
      </c>
      <c r="X130" s="74">
        <v>220</v>
      </c>
      <c r="Y130" s="74">
        <v>220</v>
      </c>
      <c r="Z130" s="74">
        <v>220</v>
      </c>
      <c r="AA130" s="74">
        <v>220</v>
      </c>
      <c r="AB130" s="74">
        <v>220</v>
      </c>
      <c r="AC130" s="74">
        <v>220</v>
      </c>
      <c r="AD130" s="74">
        <v>220</v>
      </c>
      <c r="AE130" s="74">
        <v>220</v>
      </c>
      <c r="AF130" s="74">
        <v>220</v>
      </c>
      <c r="AG130" s="74">
        <v>220</v>
      </c>
      <c r="AH130" s="63"/>
    </row>
    <row r="131" spans="1:40" s="21" customFormat="1" x14ac:dyDescent="0.3">
      <c r="A131" s="68" t="s">
        <v>15</v>
      </c>
      <c r="B131" s="74"/>
      <c r="C131" s="74">
        <v>130</v>
      </c>
      <c r="D131" s="74">
        <v>130</v>
      </c>
      <c r="E131" s="74">
        <v>130</v>
      </c>
      <c r="F131" s="74">
        <v>130</v>
      </c>
      <c r="G131" s="74">
        <v>130</v>
      </c>
      <c r="H131" s="74">
        <v>130</v>
      </c>
      <c r="I131" s="74">
        <v>130</v>
      </c>
      <c r="J131" s="74">
        <v>130</v>
      </c>
      <c r="K131" s="74">
        <v>130</v>
      </c>
      <c r="L131" s="74">
        <v>130</v>
      </c>
      <c r="M131" s="74">
        <v>130</v>
      </c>
      <c r="N131" s="74">
        <v>130</v>
      </c>
      <c r="O131" s="74">
        <v>130</v>
      </c>
      <c r="P131" s="74">
        <v>130</v>
      </c>
      <c r="Q131" s="74">
        <v>130</v>
      </c>
      <c r="R131" s="74">
        <v>130</v>
      </c>
      <c r="S131" s="74">
        <v>130</v>
      </c>
      <c r="T131" s="74">
        <v>130</v>
      </c>
      <c r="U131" s="74">
        <v>130</v>
      </c>
      <c r="V131" s="74">
        <v>130</v>
      </c>
      <c r="W131" s="74">
        <v>130</v>
      </c>
      <c r="X131" s="74">
        <v>130</v>
      </c>
      <c r="Y131" s="74">
        <v>130</v>
      </c>
      <c r="Z131" s="74">
        <v>130</v>
      </c>
      <c r="AA131" s="74">
        <v>130</v>
      </c>
      <c r="AB131" s="74">
        <v>130</v>
      </c>
      <c r="AC131" s="74">
        <v>130</v>
      </c>
      <c r="AD131" s="74">
        <v>130</v>
      </c>
      <c r="AE131" s="74">
        <v>130</v>
      </c>
      <c r="AF131" s="74">
        <v>130</v>
      </c>
      <c r="AG131" s="74">
        <v>130</v>
      </c>
      <c r="AH131" s="63"/>
    </row>
    <row r="132" spans="1:40" s="21" customFormat="1" x14ac:dyDescent="0.3">
      <c r="A132" s="68" t="s">
        <v>14</v>
      </c>
      <c r="B132" s="74"/>
      <c r="C132" s="74">
        <v>220</v>
      </c>
      <c r="D132" s="74">
        <v>220</v>
      </c>
      <c r="E132" s="74">
        <v>220</v>
      </c>
      <c r="F132" s="74">
        <v>220</v>
      </c>
      <c r="G132" s="74">
        <v>220</v>
      </c>
      <c r="H132" s="74">
        <v>220</v>
      </c>
      <c r="I132" s="74">
        <v>220</v>
      </c>
      <c r="J132" s="74">
        <v>220</v>
      </c>
      <c r="K132" s="74">
        <v>220</v>
      </c>
      <c r="L132" s="74">
        <v>220</v>
      </c>
      <c r="M132" s="74">
        <v>220</v>
      </c>
      <c r="N132" s="74">
        <v>220</v>
      </c>
      <c r="O132" s="74">
        <v>220</v>
      </c>
      <c r="P132" s="74">
        <v>220</v>
      </c>
      <c r="Q132" s="74">
        <v>220</v>
      </c>
      <c r="R132" s="74">
        <v>220</v>
      </c>
      <c r="S132" s="74">
        <v>220</v>
      </c>
      <c r="T132" s="74">
        <v>220</v>
      </c>
      <c r="U132" s="74">
        <v>220</v>
      </c>
      <c r="V132" s="74">
        <v>220</v>
      </c>
      <c r="W132" s="74">
        <v>220</v>
      </c>
      <c r="X132" s="74">
        <v>220</v>
      </c>
      <c r="Y132" s="74">
        <v>220</v>
      </c>
      <c r="Z132" s="74">
        <v>220</v>
      </c>
      <c r="AA132" s="74">
        <v>220</v>
      </c>
      <c r="AB132" s="74">
        <v>220</v>
      </c>
      <c r="AC132" s="74">
        <v>220</v>
      </c>
      <c r="AD132" s="74">
        <v>220</v>
      </c>
      <c r="AE132" s="74">
        <v>220</v>
      </c>
      <c r="AF132" s="74">
        <v>220</v>
      </c>
      <c r="AG132" s="74">
        <v>220</v>
      </c>
      <c r="AH132" s="63"/>
    </row>
    <row r="133" spans="1:40" s="21" customFormat="1" x14ac:dyDescent="0.3">
      <c r="A133" s="75" t="s">
        <v>13</v>
      </c>
      <c r="B133" s="70"/>
      <c r="C133" s="70">
        <v>0</v>
      </c>
      <c r="D133" s="70">
        <v>0</v>
      </c>
      <c r="E133" s="70">
        <v>0</v>
      </c>
      <c r="F133" s="70">
        <v>0</v>
      </c>
      <c r="G133" s="70">
        <v>0</v>
      </c>
      <c r="H133" s="98">
        <v>3880</v>
      </c>
      <c r="I133" s="70">
        <v>0</v>
      </c>
      <c r="J133" s="70">
        <v>0</v>
      </c>
      <c r="K133" s="70">
        <v>13850</v>
      </c>
      <c r="L133" s="70">
        <v>0</v>
      </c>
      <c r="M133" s="70">
        <v>0</v>
      </c>
      <c r="N133" s="70">
        <v>0</v>
      </c>
      <c r="O133" s="70">
        <v>33130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50860</v>
      </c>
      <c r="AH133" s="63"/>
    </row>
    <row r="134" spans="1:40" s="21" customFormat="1" x14ac:dyDescent="0.3">
      <c r="A134" s="66" t="s">
        <v>12</v>
      </c>
      <c r="B134" s="70"/>
      <c r="C134" s="70">
        <v>-5860.68</v>
      </c>
      <c r="D134" s="70">
        <v>-1395.31</v>
      </c>
      <c r="E134" s="70">
        <v>-1005.65</v>
      </c>
      <c r="F134" s="70">
        <v>-1039.49</v>
      </c>
      <c r="G134" s="70">
        <v>-237.6</v>
      </c>
      <c r="H134" s="98">
        <v>1217.54</v>
      </c>
      <c r="I134" s="70">
        <v>-165.5</v>
      </c>
      <c r="J134" s="70">
        <v>-165.5</v>
      </c>
      <c r="K134" s="70">
        <v>7679.59</v>
      </c>
      <c r="L134" s="70">
        <v>-165.5</v>
      </c>
      <c r="M134" s="70">
        <v>-165.5</v>
      </c>
      <c r="N134" s="70">
        <v>-165.5</v>
      </c>
      <c r="O134" s="70">
        <v>18511.21</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17042.12</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541320</v>
      </c>
      <c r="AY8" s="21" t="s">
        <v>4</v>
      </c>
      <c r="AZ8" s="109">
        <v>90000</v>
      </c>
    </row>
    <row r="9" spans="1:59" ht="14.5" customHeight="1" x14ac:dyDescent="0.3">
      <c r="A9" s="19"/>
      <c r="B9" s="139"/>
      <c r="C9" s="139"/>
      <c r="D9" s="139"/>
      <c r="E9" s="139"/>
      <c r="F9" s="139"/>
      <c r="G9" s="139"/>
      <c r="H9" s="139"/>
      <c r="I9" s="139"/>
      <c r="J9" s="37"/>
      <c r="AP9" s="21" t="s">
        <v>8</v>
      </c>
      <c r="AQ9" s="109">
        <v>196228.5</v>
      </c>
      <c r="AY9" s="21" t="s">
        <v>8</v>
      </c>
      <c r="AZ9" s="109">
        <v>518000</v>
      </c>
    </row>
    <row r="10" spans="1:59" ht="14.5" customHeight="1" x14ac:dyDescent="0.3">
      <c r="A10" s="19"/>
      <c r="B10" s="139"/>
      <c r="C10" s="139"/>
      <c r="D10" s="139"/>
      <c r="E10" s="139"/>
      <c r="F10" s="139"/>
      <c r="G10" s="139"/>
      <c r="H10" s="139"/>
      <c r="I10" s="139"/>
      <c r="J10" s="37"/>
      <c r="AP10" s="21" t="s">
        <v>9</v>
      </c>
      <c r="AQ10" s="109">
        <v>12871840.590356492</v>
      </c>
      <c r="AY10" s="21" t="s">
        <v>9</v>
      </c>
      <c r="AZ10" s="109">
        <v>0</v>
      </c>
    </row>
    <row r="11" spans="1:59" ht="14.5" customHeight="1" x14ac:dyDescent="0.3">
      <c r="A11" s="19"/>
      <c r="B11" s="76" t="s">
        <v>114</v>
      </c>
      <c r="C11" s="76"/>
      <c r="D11" s="76"/>
      <c r="E11" s="76"/>
      <c r="F11" s="76"/>
      <c r="G11" s="76"/>
      <c r="H11" s="76"/>
      <c r="I11" s="76"/>
      <c r="J11" s="19"/>
      <c r="AP11" s="21" t="s">
        <v>7</v>
      </c>
      <c r="AQ11" s="109">
        <v>811980</v>
      </c>
      <c r="AY11" s="21" t="s">
        <v>7</v>
      </c>
      <c r="AZ11" s="109">
        <v>3646991.62</v>
      </c>
    </row>
    <row r="12" spans="1:59" ht="14.5" customHeight="1" x14ac:dyDescent="0.3">
      <c r="A12" s="19"/>
      <c r="B12" s="76"/>
      <c r="C12" s="76"/>
      <c r="D12" s="76"/>
      <c r="E12" s="76"/>
      <c r="F12" s="76"/>
      <c r="G12" s="76"/>
      <c r="H12" s="76"/>
      <c r="I12" s="76"/>
      <c r="J12" s="19"/>
      <c r="AP12" s="21" t="s">
        <v>3</v>
      </c>
      <c r="AQ12" s="109">
        <v>1773960</v>
      </c>
      <c r="AY12" s="21" t="s">
        <v>3</v>
      </c>
      <c r="AZ12" s="109">
        <v>530500</v>
      </c>
    </row>
    <row r="13" spans="1:59" ht="14.5" customHeight="1" x14ac:dyDescent="0.3">
      <c r="A13" s="19"/>
      <c r="B13" s="76"/>
      <c r="C13" s="76"/>
      <c r="D13" s="76"/>
      <c r="E13" s="76"/>
      <c r="F13" s="76"/>
      <c r="G13" s="76"/>
      <c r="H13" s="76"/>
      <c r="I13" s="76"/>
      <c r="J13" s="19"/>
      <c r="AP13" s="21" t="s">
        <v>6</v>
      </c>
      <c r="AQ13" s="109">
        <v>1794645</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710482.5</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10331933.336300001</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18700456.590356492</v>
      </c>
      <c r="AY20" s="107" t="s">
        <v>77</v>
      </c>
      <c r="AZ20" s="110">
        <v>15117424.956300002</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541320</v>
      </c>
      <c r="AY27" s="21" t="s">
        <v>4</v>
      </c>
      <c r="AZ27" s="109">
        <v>74832</v>
      </c>
    </row>
    <row r="28" spans="1:59" x14ac:dyDescent="0.3">
      <c r="A28" s="19"/>
      <c r="B28" s="19"/>
      <c r="C28" s="19"/>
      <c r="D28" s="19"/>
      <c r="E28" s="19"/>
      <c r="F28" s="19"/>
      <c r="G28" s="19"/>
      <c r="H28" s="19"/>
      <c r="I28" s="19"/>
      <c r="J28" s="19"/>
      <c r="AP28" s="21" t="s">
        <v>8</v>
      </c>
      <c r="AQ28" s="109">
        <v>196228.5</v>
      </c>
      <c r="AY28" s="21" t="s">
        <v>8</v>
      </c>
      <c r="AZ28" s="109">
        <v>435612.09999999986</v>
      </c>
    </row>
    <row r="29" spans="1:59" ht="14.5" customHeight="1" x14ac:dyDescent="0.3">
      <c r="A29" s="19"/>
      <c r="B29" s="19"/>
      <c r="C29" s="19"/>
      <c r="D29" s="19"/>
      <c r="E29" s="19"/>
      <c r="F29" s="19"/>
      <c r="G29" s="19"/>
      <c r="H29" s="19"/>
      <c r="I29" s="19"/>
      <c r="J29" s="19"/>
      <c r="AP29" s="21" t="s">
        <v>9</v>
      </c>
      <c r="AQ29" s="109">
        <v>12871840.590356492</v>
      </c>
      <c r="AY29" s="21" t="s">
        <v>9</v>
      </c>
      <c r="AZ29" s="109"/>
    </row>
    <row r="30" spans="1:59" x14ac:dyDescent="0.3">
      <c r="A30" s="19"/>
      <c r="B30" s="19"/>
      <c r="C30" s="19"/>
      <c r="D30" s="19"/>
      <c r="E30" s="19"/>
      <c r="F30" s="19"/>
      <c r="G30" s="19"/>
      <c r="H30" s="19"/>
      <c r="I30" s="19"/>
      <c r="J30" s="19"/>
      <c r="AP30" s="21" t="s">
        <v>7</v>
      </c>
      <c r="AQ30" s="109">
        <v>811980</v>
      </c>
      <c r="AY30" s="21" t="s">
        <v>7</v>
      </c>
      <c r="AZ30" s="109">
        <v>2845783.3250000002</v>
      </c>
    </row>
    <row r="31" spans="1:59" x14ac:dyDescent="0.3">
      <c r="A31" s="19"/>
      <c r="B31" s="19"/>
      <c r="C31" s="19"/>
      <c r="D31" s="19"/>
      <c r="E31" s="19"/>
      <c r="F31" s="19"/>
      <c r="G31" s="19"/>
      <c r="H31" s="19"/>
      <c r="I31" s="19"/>
      <c r="J31" s="19"/>
      <c r="AP31" s="21" t="s">
        <v>3</v>
      </c>
      <c r="AQ31" s="109">
        <v>1773960</v>
      </c>
      <c r="AY31" s="21" t="s">
        <v>3</v>
      </c>
      <c r="AZ31" s="109">
        <v>625894</v>
      </c>
    </row>
    <row r="32" spans="1:59" ht="14.5" customHeight="1" x14ac:dyDescent="0.3">
      <c r="A32" s="19"/>
      <c r="B32" s="19"/>
      <c r="C32" s="19"/>
      <c r="D32" s="19"/>
      <c r="E32" s="19"/>
      <c r="F32" s="19"/>
      <c r="G32" s="19"/>
      <c r="H32" s="19"/>
      <c r="I32" s="19"/>
      <c r="J32" s="19"/>
      <c r="AP32" s="21" t="s">
        <v>6</v>
      </c>
      <c r="AQ32" s="109">
        <v>1794645</v>
      </c>
      <c r="AY32" s="21" t="s">
        <v>6</v>
      </c>
      <c r="AZ32" s="109"/>
    </row>
    <row r="33" spans="1:56" ht="14.5" customHeight="1" x14ac:dyDescent="0.3">
      <c r="A33" s="19"/>
      <c r="B33" s="19"/>
      <c r="C33" s="19"/>
      <c r="D33" s="19"/>
      <c r="E33" s="19"/>
      <c r="F33" s="19"/>
      <c r="G33" s="19"/>
      <c r="H33" s="19"/>
      <c r="I33" s="19"/>
      <c r="J33" s="19"/>
      <c r="AP33" s="21" t="s">
        <v>5</v>
      </c>
      <c r="AQ33" s="109">
        <v>710482.5</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11340330.469922882</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18700456.590356492</v>
      </c>
      <c r="AY37" s="107" t="s">
        <v>77</v>
      </c>
      <c r="AZ37" s="110">
        <v>15322451.894922882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33817881.546656489</v>
      </c>
      <c r="AR41" s="111">
        <v>18700456.590356492</v>
      </c>
      <c r="AS41" s="111">
        <v>15117424.956300002</v>
      </c>
      <c r="AV41" s="21" t="s">
        <v>128</v>
      </c>
      <c r="AW41" s="88">
        <v>0.55297540044182247</v>
      </c>
      <c r="AX41" s="88">
        <v>0.44702459955817764</v>
      </c>
    </row>
    <row r="42" spans="1:56" x14ac:dyDescent="0.3">
      <c r="A42" s="19"/>
      <c r="B42" s="38"/>
      <c r="C42" s="38"/>
      <c r="D42" s="38"/>
      <c r="E42" s="38"/>
      <c r="F42" s="38"/>
      <c r="G42" s="38"/>
      <c r="H42" s="38"/>
      <c r="I42" s="38"/>
      <c r="J42" s="19"/>
      <c r="AP42" s="21" t="s">
        <v>127</v>
      </c>
      <c r="AQ42" s="111">
        <v>34022908.485279374</v>
      </c>
      <c r="AR42" s="111">
        <v>18700456.590356492</v>
      </c>
      <c r="AS42" s="111">
        <v>15322451.894922882</v>
      </c>
      <c r="AV42" s="21" t="s">
        <v>127</v>
      </c>
      <c r="AW42" s="88">
        <v>0.54964309116745802</v>
      </c>
      <c r="AX42" s="88">
        <v>0.45035690883254198</v>
      </c>
    </row>
    <row r="43" spans="1:56" x14ac:dyDescent="0.3">
      <c r="A43" s="19"/>
      <c r="B43" s="19"/>
      <c r="C43" s="19"/>
      <c r="D43" s="19"/>
      <c r="E43" s="19"/>
      <c r="F43" s="19"/>
      <c r="G43" s="19"/>
      <c r="H43" s="19"/>
      <c r="I43" s="19"/>
      <c r="J43" s="19"/>
      <c r="BD43" s="112">
        <v>9193471136953.7285</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0.26570109511681195</v>
      </c>
    </row>
    <row r="54" spans="1:55" x14ac:dyDescent="0.3">
      <c r="A54" s="19"/>
      <c r="B54" s="19"/>
      <c r="C54" s="19"/>
      <c r="D54" s="19"/>
      <c r="E54" s="19"/>
      <c r="F54" s="19"/>
      <c r="G54" s="19"/>
      <c r="H54" s="19"/>
      <c r="I54" s="19"/>
      <c r="J54" s="19"/>
      <c r="BA54" s="21" t="s">
        <v>88</v>
      </c>
      <c r="BC54" s="114">
        <v>0.33507904050334247</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33817881.546656489</v>
      </c>
    </row>
    <row r="57" spans="1:55" ht="15" thickTop="1" thickBot="1" x14ac:dyDescent="0.35">
      <c r="A57" s="19"/>
      <c r="B57" s="19"/>
      <c r="C57" s="19"/>
      <c r="D57" s="19"/>
      <c r="E57" s="19"/>
      <c r="F57" s="19"/>
      <c r="G57" s="19"/>
      <c r="H57" s="19"/>
      <c r="I57" s="19"/>
      <c r="J57" s="19"/>
      <c r="BA57" s="116" t="s">
        <v>83</v>
      </c>
      <c r="BB57" s="116"/>
      <c r="BC57" s="117">
        <v>44898</v>
      </c>
    </row>
    <row r="58" spans="1:55" ht="15" thickTop="1" thickBot="1" x14ac:dyDescent="0.35">
      <c r="A58" s="19"/>
      <c r="B58" s="19"/>
      <c r="C58" s="19"/>
      <c r="D58" s="19"/>
      <c r="E58" s="19"/>
      <c r="F58" s="19"/>
      <c r="G58" s="19"/>
      <c r="H58" s="19"/>
      <c r="I58" s="19"/>
      <c r="J58" s="19"/>
      <c r="BA58" s="116" t="s">
        <v>84</v>
      </c>
      <c r="BB58" s="116"/>
      <c r="BC58" s="118">
        <v>1.0060626783596727</v>
      </c>
    </row>
    <row r="59" spans="1:55" ht="15" thickTop="1" thickBot="1" x14ac:dyDescent="0.35">
      <c r="A59" s="19"/>
      <c r="B59" s="19"/>
      <c r="C59" s="19"/>
      <c r="D59" s="19"/>
      <c r="E59" s="19"/>
      <c r="F59" s="19"/>
      <c r="G59" s="19"/>
      <c r="H59" s="19"/>
      <c r="I59" s="19"/>
      <c r="J59" s="19"/>
      <c r="BA59" s="115" t="s">
        <v>85</v>
      </c>
      <c r="BB59" s="115" t="s">
        <v>65</v>
      </c>
      <c r="BC59" s="113">
        <v>50860</v>
      </c>
    </row>
    <row r="60" spans="1:55" ht="15" thickTop="1" thickBot="1" x14ac:dyDescent="0.35">
      <c r="A60" s="19"/>
      <c r="B60" s="19"/>
      <c r="C60" s="19"/>
      <c r="D60" s="19"/>
      <c r="E60" s="19"/>
      <c r="F60" s="19"/>
      <c r="G60" s="19"/>
      <c r="H60" s="19"/>
      <c r="I60" s="62" t="s">
        <v>113</v>
      </c>
      <c r="J60" s="19"/>
      <c r="BA60" s="116" t="s">
        <v>86</v>
      </c>
      <c r="BB60" s="116"/>
      <c r="BC60" s="118">
        <v>0.91100806134486834</v>
      </c>
    </row>
    <row r="61" spans="1:55" ht="15" thickTop="1" thickBot="1" x14ac:dyDescent="0.35">
      <c r="A61" s="19"/>
      <c r="B61" s="19"/>
      <c r="C61" s="19"/>
      <c r="D61" s="19"/>
      <c r="E61" s="19"/>
      <c r="F61" s="19"/>
      <c r="G61" s="19"/>
      <c r="H61" s="19"/>
      <c r="I61" s="19"/>
      <c r="J61" s="19"/>
      <c r="BA61" s="115" t="s">
        <v>85</v>
      </c>
      <c r="BB61" s="115" t="s">
        <v>65</v>
      </c>
      <c r="BC61" s="113">
        <v>46333.87</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541320</v>
      </c>
      <c r="J5" t="s">
        <v>4</v>
      </c>
      <c r="K5" s="1">
        <v>90000</v>
      </c>
      <c r="S5" s="142"/>
      <c r="T5" s="142"/>
      <c r="U5" s="142"/>
      <c r="V5" s="142"/>
      <c r="W5" s="142"/>
      <c r="X5" s="142"/>
      <c r="Y5" s="142"/>
      <c r="Z5" s="142"/>
    </row>
    <row r="6" spans="1:27" x14ac:dyDescent="0.35">
      <c r="A6" t="s">
        <v>8</v>
      </c>
      <c r="B6" s="1">
        <v>196228.5</v>
      </c>
      <c r="J6" t="s">
        <v>8</v>
      </c>
      <c r="K6" s="1">
        <v>518000</v>
      </c>
      <c r="S6" s="142"/>
      <c r="T6" s="142"/>
      <c r="U6" s="142"/>
      <c r="V6" s="142"/>
      <c r="W6" s="142"/>
      <c r="X6" s="142"/>
      <c r="Y6" s="142"/>
      <c r="Z6" s="142"/>
      <c r="AA6" s="18"/>
    </row>
    <row r="7" spans="1:27" x14ac:dyDescent="0.35">
      <c r="A7" t="s">
        <v>9</v>
      </c>
      <c r="B7" s="1">
        <v>12871840.590356492</v>
      </c>
      <c r="J7" t="s">
        <v>9</v>
      </c>
      <c r="K7" s="1">
        <v>0</v>
      </c>
      <c r="S7" s="142"/>
      <c r="T7" s="142"/>
      <c r="U7" s="142"/>
      <c r="V7" s="142"/>
      <c r="W7" s="142"/>
      <c r="X7" s="142"/>
      <c r="Y7" s="142"/>
      <c r="Z7" s="142"/>
      <c r="AA7" s="18"/>
    </row>
    <row r="8" spans="1:27" x14ac:dyDescent="0.35">
      <c r="A8" t="s">
        <v>7</v>
      </c>
      <c r="B8" s="1">
        <v>811980</v>
      </c>
      <c r="J8" t="s">
        <v>7</v>
      </c>
      <c r="K8" s="1">
        <v>3646991.62</v>
      </c>
      <c r="S8" s="142"/>
      <c r="T8" s="142"/>
      <c r="U8" s="142"/>
      <c r="V8" s="142"/>
      <c r="W8" s="142"/>
      <c r="X8" s="142"/>
      <c r="Y8" s="142"/>
      <c r="Z8" s="142"/>
    </row>
    <row r="9" spans="1:27" x14ac:dyDescent="0.35">
      <c r="A9" t="s">
        <v>3</v>
      </c>
      <c r="B9" s="1">
        <v>1773960</v>
      </c>
      <c r="J9" t="s">
        <v>3</v>
      </c>
      <c r="K9" s="1">
        <v>530500</v>
      </c>
      <c r="S9" s="142"/>
      <c r="T9" s="142"/>
      <c r="U9" s="142"/>
      <c r="V9" s="142"/>
      <c r="W9" s="142"/>
      <c r="X9" s="142"/>
      <c r="Y9" s="142"/>
      <c r="Z9" s="142"/>
    </row>
    <row r="10" spans="1:27" x14ac:dyDescent="0.35">
      <c r="A10" t="s">
        <v>6</v>
      </c>
      <c r="B10" s="1">
        <v>1794645</v>
      </c>
      <c r="J10" t="s">
        <v>6</v>
      </c>
      <c r="K10" s="1">
        <v>0</v>
      </c>
      <c r="S10" s="142"/>
      <c r="T10" s="142"/>
      <c r="U10" s="142"/>
      <c r="V10" s="142"/>
      <c r="W10" s="142"/>
      <c r="X10" s="142"/>
      <c r="Y10" s="142"/>
      <c r="Z10" s="142"/>
    </row>
    <row r="11" spans="1:27" x14ac:dyDescent="0.35">
      <c r="A11" t="s">
        <v>5</v>
      </c>
      <c r="B11" s="1">
        <v>710482.5</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10331933.336300001</v>
      </c>
    </row>
    <row r="14" spans="1:27" x14ac:dyDescent="0.35">
      <c r="A14" t="s">
        <v>76</v>
      </c>
      <c r="B14" s="1">
        <v>0</v>
      </c>
      <c r="J14" t="s">
        <v>76</v>
      </c>
      <c r="K14" s="1">
        <v>0</v>
      </c>
    </row>
    <row r="15" spans="1:27" x14ac:dyDescent="0.35">
      <c r="A15" s="12" t="s">
        <v>77</v>
      </c>
      <c r="B15" s="13">
        <v>18700456.590356492</v>
      </c>
      <c r="J15" s="12" t="s">
        <v>77</v>
      </c>
      <c r="K15" s="13">
        <v>15117424.956300002</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541320</v>
      </c>
      <c r="J22" t="s">
        <v>4</v>
      </c>
      <c r="K22" s="1">
        <v>74832</v>
      </c>
      <c r="S22" s="142"/>
      <c r="T22" s="142"/>
      <c r="U22" s="142"/>
      <c r="V22" s="142"/>
      <c r="W22" s="142"/>
      <c r="X22" s="142"/>
      <c r="Y22" s="142"/>
      <c r="Z22" s="142"/>
    </row>
    <row r="23" spans="1:26" x14ac:dyDescent="0.35">
      <c r="A23" t="s">
        <v>8</v>
      </c>
      <c r="B23" s="1">
        <v>196228.5</v>
      </c>
      <c r="J23" t="s">
        <v>8</v>
      </c>
      <c r="K23" s="1">
        <v>435612.09999999986</v>
      </c>
      <c r="S23" s="142"/>
      <c r="T23" s="142"/>
      <c r="U23" s="142"/>
      <c r="V23" s="142"/>
      <c r="W23" s="142"/>
      <c r="X23" s="142"/>
      <c r="Y23" s="142"/>
      <c r="Z23" s="142"/>
    </row>
    <row r="24" spans="1:26" ht="14.5" customHeight="1" x14ac:dyDescent="0.35">
      <c r="A24" t="s">
        <v>9</v>
      </c>
      <c r="B24" s="1">
        <v>12871840.590356492</v>
      </c>
      <c r="J24" t="s">
        <v>9</v>
      </c>
      <c r="K24" s="1">
        <v>0</v>
      </c>
      <c r="S24" s="142"/>
      <c r="T24" s="142"/>
      <c r="U24" s="142"/>
      <c r="V24" s="142"/>
      <c r="W24" s="142"/>
      <c r="X24" s="142"/>
      <c r="Y24" s="142"/>
      <c r="Z24" s="142"/>
    </row>
    <row r="25" spans="1:26" x14ac:dyDescent="0.35">
      <c r="A25" t="s">
        <v>7</v>
      </c>
      <c r="B25" s="1">
        <v>811980</v>
      </c>
      <c r="J25" t="s">
        <v>7</v>
      </c>
      <c r="K25" s="1">
        <v>2845783.3250000002</v>
      </c>
      <c r="S25" s="142"/>
      <c r="T25" s="142"/>
      <c r="U25" s="142"/>
      <c r="V25" s="142"/>
      <c r="W25" s="142"/>
      <c r="X25" s="142"/>
      <c r="Y25" s="142"/>
      <c r="Z25" s="142"/>
    </row>
    <row r="26" spans="1:26" ht="14.5" customHeight="1" x14ac:dyDescent="0.35">
      <c r="A26" t="s">
        <v>3</v>
      </c>
      <c r="B26" s="1">
        <v>1773960</v>
      </c>
      <c r="J26" t="s">
        <v>3</v>
      </c>
      <c r="K26" s="1">
        <v>625894</v>
      </c>
      <c r="S26" s="142"/>
      <c r="T26" s="142"/>
      <c r="U26" s="142"/>
      <c r="V26" s="142"/>
      <c r="W26" s="142"/>
      <c r="X26" s="142"/>
      <c r="Y26" s="142"/>
      <c r="Z26" s="142"/>
    </row>
    <row r="27" spans="1:26" x14ac:dyDescent="0.35">
      <c r="A27" t="s">
        <v>6</v>
      </c>
      <c r="B27" s="1">
        <v>1794645</v>
      </c>
      <c r="J27" t="s">
        <v>6</v>
      </c>
      <c r="K27" s="1">
        <v>0</v>
      </c>
      <c r="S27" s="142"/>
      <c r="T27" s="142"/>
      <c r="U27" s="142"/>
      <c r="V27" s="142"/>
      <c r="W27" s="142"/>
      <c r="X27" s="142"/>
      <c r="Y27" s="142"/>
      <c r="Z27" s="142"/>
    </row>
    <row r="28" spans="1:26" x14ac:dyDescent="0.35">
      <c r="A28" t="s">
        <v>5</v>
      </c>
      <c r="B28" s="1">
        <v>710482.5</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11340330.469922882</v>
      </c>
    </row>
    <row r="31" spans="1:26" x14ac:dyDescent="0.35">
      <c r="A31" t="s">
        <v>76</v>
      </c>
      <c r="B31" s="1">
        <v>0</v>
      </c>
      <c r="J31" t="s">
        <v>76</v>
      </c>
      <c r="K31" s="1">
        <v>0</v>
      </c>
    </row>
    <row r="32" spans="1:26" x14ac:dyDescent="0.35">
      <c r="A32" s="12" t="s">
        <v>77</v>
      </c>
      <c r="B32" s="13">
        <v>18700456.590356492</v>
      </c>
      <c r="J32" s="12" t="s">
        <v>77</v>
      </c>
      <c r="K32" s="13">
        <v>15322451.894922882</v>
      </c>
    </row>
    <row r="35" spans="1:15" x14ac:dyDescent="0.35">
      <c r="B35" t="s">
        <v>79</v>
      </c>
      <c r="C35" t="s">
        <v>80</v>
      </c>
      <c r="D35" t="s">
        <v>24</v>
      </c>
      <c r="H35" t="s">
        <v>80</v>
      </c>
      <c r="I35" t="s">
        <v>24</v>
      </c>
    </row>
    <row r="36" spans="1:15" x14ac:dyDescent="0.35">
      <c r="A36" t="s">
        <v>128</v>
      </c>
      <c r="B36" s="14">
        <v>33817881.546656489</v>
      </c>
      <c r="C36" s="14">
        <v>18700456.590356492</v>
      </c>
      <c r="D36" s="14">
        <v>15117424.956300002</v>
      </c>
      <c r="G36" t="s">
        <v>128</v>
      </c>
      <c r="H36" s="15">
        <v>0.55297540044182247</v>
      </c>
      <c r="I36" s="15">
        <v>0.44702459955817764</v>
      </c>
    </row>
    <row r="37" spans="1:15" x14ac:dyDescent="0.35">
      <c r="A37" t="s">
        <v>127</v>
      </c>
      <c r="B37" s="14">
        <v>34022908.485279374</v>
      </c>
      <c r="C37" s="14">
        <v>18700456.590356492</v>
      </c>
      <c r="D37" s="14">
        <v>15322451.894922882</v>
      </c>
      <c r="G37" t="s">
        <v>127</v>
      </c>
      <c r="H37" s="15">
        <v>0.54964309116745802</v>
      </c>
      <c r="I37" s="15">
        <v>0.45035690883254198</v>
      </c>
    </row>
    <row r="38" spans="1:15" x14ac:dyDescent="0.35">
      <c r="O38" s="17">
        <v>9193471136953.7285</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136091.64000000001</v>
      </c>
      <c r="J11" s="19"/>
      <c r="K11" s="19"/>
      <c r="L11" s="19"/>
      <c r="M11" s="19"/>
      <c r="N11" s="19"/>
      <c r="O11" s="19"/>
      <c r="P11" s="19"/>
    </row>
    <row r="12" spans="1:16" ht="14.5" customHeight="1" thickBot="1" x14ac:dyDescent="0.35">
      <c r="A12" s="19"/>
      <c r="B12" s="19"/>
      <c r="C12" s="19"/>
      <c r="D12" s="19"/>
      <c r="E12" s="19"/>
      <c r="F12" s="19"/>
      <c r="G12" s="44" t="s">
        <v>93</v>
      </c>
      <c r="H12" s="45" t="s">
        <v>94</v>
      </c>
      <c r="I12" s="46">
        <v>2399850</v>
      </c>
      <c r="J12" s="19"/>
      <c r="K12" s="19"/>
      <c r="L12" s="19"/>
      <c r="M12" s="19"/>
      <c r="N12" s="19"/>
      <c r="O12" s="19"/>
      <c r="P12" s="19"/>
    </row>
    <row r="13" spans="1:16" ht="14.5" customHeight="1" thickBot="1" x14ac:dyDescent="0.35">
      <c r="A13" s="19"/>
      <c r="B13" s="19"/>
      <c r="C13" s="19"/>
      <c r="D13" s="19"/>
      <c r="E13" s="19"/>
      <c r="F13" s="19"/>
      <c r="G13" s="44" t="s">
        <v>95</v>
      </c>
      <c r="H13" s="45" t="s">
        <v>94</v>
      </c>
      <c r="I13" s="46">
        <v>3657763.33</v>
      </c>
      <c r="J13" s="19"/>
      <c r="K13" s="19"/>
      <c r="L13" s="19"/>
      <c r="M13" s="19"/>
      <c r="N13" s="19"/>
      <c r="O13" s="19"/>
      <c r="P13" s="19"/>
    </row>
    <row r="14" spans="1:16" ht="14.5" customHeight="1" thickBot="1" x14ac:dyDescent="0.35">
      <c r="A14" s="19"/>
      <c r="B14" s="19"/>
      <c r="C14" s="19"/>
      <c r="D14" s="19"/>
      <c r="E14" s="19"/>
      <c r="F14" s="19"/>
      <c r="G14" s="44" t="s">
        <v>96</v>
      </c>
      <c r="H14" s="45" t="s">
        <v>97</v>
      </c>
      <c r="I14" s="47">
        <v>0.25</v>
      </c>
      <c r="J14" s="19"/>
      <c r="K14" s="19"/>
      <c r="L14" s="19"/>
      <c r="M14" s="19"/>
      <c r="N14" s="19"/>
      <c r="O14" s="19"/>
      <c r="P14" s="19"/>
    </row>
    <row r="15" spans="1:16" ht="14.5" customHeight="1" thickBot="1" x14ac:dyDescent="0.35">
      <c r="A15" s="19"/>
      <c r="B15" s="19"/>
      <c r="C15" s="19"/>
      <c r="D15" s="19"/>
      <c r="E15" s="19"/>
      <c r="F15" s="19"/>
      <c r="G15" s="44" t="s">
        <v>98</v>
      </c>
      <c r="H15" s="45" t="s">
        <v>67</v>
      </c>
      <c r="I15" s="48">
        <v>36.184320926140678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136091.64000000001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165.21725359871732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185.33548000000002</v>
      </c>
      <c r="AT30" s="103">
        <v>250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46333.87</v>
      </c>
      <c r="AV39" s="105">
        <v>205.93</v>
      </c>
      <c r="AW39" s="89">
        <v>0.91100806134486834</v>
      </c>
    </row>
    <row r="40" spans="1:49" ht="14.5" customHeight="1" x14ac:dyDescent="0.3">
      <c r="A40" s="19"/>
      <c r="B40" s="19"/>
      <c r="C40" s="49"/>
      <c r="D40" s="53" t="s">
        <v>109</v>
      </c>
      <c r="E40" s="78">
        <v>139.00161000000003</v>
      </c>
      <c r="F40" s="78">
        <v>148.26838400000003</v>
      </c>
      <c r="G40" s="78">
        <v>157.53515800000002</v>
      </c>
      <c r="H40" s="78">
        <v>166.80193200000002</v>
      </c>
      <c r="I40" s="78">
        <v>176.06870600000002</v>
      </c>
      <c r="J40" s="54">
        <v>185.33548000000002</v>
      </c>
      <c r="K40" s="78">
        <v>194.60225400000002</v>
      </c>
      <c r="L40" s="78">
        <v>203.86902800000001</v>
      </c>
      <c r="M40" s="78">
        <v>213.13580200000001</v>
      </c>
      <c r="N40" s="78">
        <v>222.40257600000001</v>
      </c>
      <c r="O40" s="78">
        <v>231.66935000000001</v>
      </c>
      <c r="P40" s="19"/>
      <c r="AT40" s="21" t="s">
        <v>62</v>
      </c>
      <c r="AU40" s="104">
        <v>34022.910000000003</v>
      </c>
      <c r="AV40" s="105">
        <v>151.21</v>
      </c>
      <c r="AW40" s="89">
        <v>1.0060627691623487</v>
      </c>
    </row>
    <row r="41" spans="1:49" x14ac:dyDescent="0.3">
      <c r="A41" s="19"/>
      <c r="B41" s="19"/>
      <c r="C41" s="55">
        <v>-0.2</v>
      </c>
      <c r="D41" s="56">
        <v>145.35</v>
      </c>
      <c r="E41" s="93">
        <v>-0.4061682550522574</v>
      </c>
      <c r="F41" s="93">
        <v>-0.36657947205574115</v>
      </c>
      <c r="G41" s="93">
        <v>-0.32699068905922513</v>
      </c>
      <c r="H41" s="93">
        <v>-0.28740190606270899</v>
      </c>
      <c r="I41" s="93">
        <v>-0.24781312306619274</v>
      </c>
      <c r="J41" s="93">
        <v>-0.20822434006967661</v>
      </c>
      <c r="K41" s="93">
        <v>-0.16863555707316047</v>
      </c>
      <c r="L41" s="93">
        <v>-0.12904677407664433</v>
      </c>
      <c r="M41" s="93">
        <v>-8.9457991080128196E-2</v>
      </c>
      <c r="N41" s="93">
        <v>-4.9869208083611949E-2</v>
      </c>
      <c r="O41" s="93">
        <v>-1.0280425087095701E-2</v>
      </c>
      <c r="P41" s="19"/>
      <c r="AT41" s="21" t="s">
        <v>61</v>
      </c>
      <c r="AU41" s="104">
        <v>12310.96</v>
      </c>
      <c r="AV41" s="105"/>
      <c r="AW41" s="89">
        <v>0.26570109511681195</v>
      </c>
    </row>
    <row r="42" spans="1:49" x14ac:dyDescent="0.3">
      <c r="A42" s="19"/>
      <c r="B42" s="19"/>
      <c r="C42" s="55">
        <v>-0.15</v>
      </c>
      <c r="D42" s="56">
        <v>181.6875</v>
      </c>
      <c r="E42" s="93">
        <v>-0.25771031881532169</v>
      </c>
      <c r="F42" s="93">
        <v>-0.20822434006967649</v>
      </c>
      <c r="G42" s="93">
        <v>-0.1587383613240313</v>
      </c>
      <c r="H42" s="93">
        <v>-0.10925238257838621</v>
      </c>
      <c r="I42" s="93">
        <v>-5.97664038327409E-2</v>
      </c>
      <c r="J42" s="93">
        <v>-1.0280425087095701E-2</v>
      </c>
      <c r="K42" s="93">
        <v>3.9205553658549608E-2</v>
      </c>
      <c r="L42" s="93">
        <v>8.8691532404194806E-2</v>
      </c>
      <c r="M42" s="93">
        <v>0.13817751114984</v>
      </c>
      <c r="N42" s="93">
        <v>0.1876634898954852</v>
      </c>
      <c r="O42" s="93">
        <v>0.23714946864113018</v>
      </c>
      <c r="P42" s="19"/>
    </row>
    <row r="43" spans="1:49" x14ac:dyDescent="0.3">
      <c r="A43" s="19"/>
      <c r="B43" s="19"/>
      <c r="C43" s="55">
        <v>-0.1</v>
      </c>
      <c r="D43" s="56">
        <v>213.75</v>
      </c>
      <c r="E43" s="93">
        <v>-0.12671802213567251</v>
      </c>
      <c r="F43" s="93">
        <v>-6.8499223611384052E-2</v>
      </c>
      <c r="G43" s="93">
        <v>-1.0280425087095701E-2</v>
      </c>
      <c r="H43" s="93">
        <v>4.7938373437192761E-2</v>
      </c>
      <c r="I43" s="93">
        <v>0.10615717196148111</v>
      </c>
      <c r="J43" s="93">
        <v>0.16437597048576968</v>
      </c>
      <c r="K43" s="93">
        <v>0.22259476901005826</v>
      </c>
      <c r="L43" s="93">
        <v>0.28081356753434661</v>
      </c>
      <c r="M43" s="93">
        <v>0.33903236605863518</v>
      </c>
      <c r="N43" s="93">
        <v>0.39725116458292353</v>
      </c>
      <c r="O43" s="93">
        <v>0.45546996310721211</v>
      </c>
      <c r="P43" s="19"/>
      <c r="AU43" s="21">
        <v>97142.599999999991</v>
      </c>
    </row>
    <row r="44" spans="1:49" x14ac:dyDescent="0.3">
      <c r="A44" s="19"/>
      <c r="B44" s="19"/>
      <c r="C44" s="55">
        <v>-0.05</v>
      </c>
      <c r="D44" s="56">
        <v>237.5</v>
      </c>
      <c r="E44" s="93">
        <v>-2.9686691261858411E-2</v>
      </c>
      <c r="F44" s="93">
        <v>3.5000862654017473E-2</v>
      </c>
      <c r="G44" s="93">
        <v>9.968841656989369E-2</v>
      </c>
      <c r="H44" s="93">
        <v>0.16437597048576968</v>
      </c>
      <c r="I44" s="93">
        <v>0.2290635244016459</v>
      </c>
      <c r="J44" s="93">
        <v>0.2937510783175219</v>
      </c>
      <c r="K44" s="93">
        <v>0.35843863223339811</v>
      </c>
      <c r="L44" s="93">
        <v>0.42312618614927389</v>
      </c>
      <c r="M44" s="93">
        <v>0.4878137400651501</v>
      </c>
      <c r="N44" s="93">
        <v>0.55250129398102632</v>
      </c>
      <c r="O44" s="93">
        <v>0.61718884789690232</v>
      </c>
      <c r="P44" s="19"/>
      <c r="AU44" s="21">
        <v>96042.77919999999</v>
      </c>
    </row>
    <row r="45" spans="1:49" x14ac:dyDescent="0.3">
      <c r="A45" s="19"/>
      <c r="B45" s="19"/>
      <c r="C45" s="51" t="s">
        <v>107</v>
      </c>
      <c r="D45" s="57">
        <v>250</v>
      </c>
      <c r="E45" s="93">
        <v>2.1382430250675322E-2</v>
      </c>
      <c r="F45" s="93">
        <v>8.9474592267386965E-2</v>
      </c>
      <c r="G45" s="93">
        <v>0.15756675428409861</v>
      </c>
      <c r="H45" s="93">
        <v>0.22565891630081025</v>
      </c>
      <c r="I45" s="93">
        <v>0.2937510783175219</v>
      </c>
      <c r="J45" s="93">
        <v>0.36184324033423354</v>
      </c>
      <c r="K45" s="93">
        <v>0.42993540235094518</v>
      </c>
      <c r="L45" s="93">
        <v>0.49802756436765705</v>
      </c>
      <c r="M45" s="93">
        <v>0.56611972638436869</v>
      </c>
      <c r="N45" s="93">
        <v>0.63421188840108011</v>
      </c>
      <c r="O45" s="93">
        <v>0.70230405041779198</v>
      </c>
      <c r="P45" s="19"/>
    </row>
    <row r="46" spans="1:49" ht="14.5" customHeight="1" x14ac:dyDescent="0.3">
      <c r="A46" s="19"/>
      <c r="B46" s="19"/>
      <c r="C46" s="55">
        <v>0.05</v>
      </c>
      <c r="D46" s="56">
        <v>262.5</v>
      </c>
      <c r="E46" s="93">
        <v>7.2451551763208943E-2</v>
      </c>
      <c r="F46" s="93">
        <v>0.14394832188075624</v>
      </c>
      <c r="G46" s="93">
        <v>0.21544509199830353</v>
      </c>
      <c r="H46" s="93">
        <v>0.28694186211585082</v>
      </c>
      <c r="I46" s="93">
        <v>0.35843863223339811</v>
      </c>
      <c r="J46" s="93">
        <v>0.42993540235094518</v>
      </c>
      <c r="K46" s="93">
        <v>0.50143217246849248</v>
      </c>
      <c r="L46" s="93">
        <v>0.57292894258603977</v>
      </c>
      <c r="M46" s="93">
        <v>0.64442571270358706</v>
      </c>
      <c r="N46" s="93">
        <v>0.71592248282113413</v>
      </c>
      <c r="O46" s="93">
        <v>0.78741925293868142</v>
      </c>
      <c r="P46" s="19"/>
    </row>
    <row r="47" spans="1:49" x14ac:dyDescent="0.3">
      <c r="A47" s="19"/>
      <c r="B47" s="19"/>
      <c r="C47" s="55">
        <v>0.1</v>
      </c>
      <c r="D47" s="56">
        <v>288.75</v>
      </c>
      <c r="E47" s="93">
        <v>0.17969670693952988</v>
      </c>
      <c r="F47" s="93">
        <v>0.2583431540688319</v>
      </c>
      <c r="G47" s="93">
        <v>0.33698960119813393</v>
      </c>
      <c r="H47" s="93">
        <v>0.41563604832743595</v>
      </c>
      <c r="I47" s="93">
        <v>0.49428249545673797</v>
      </c>
      <c r="J47" s="93">
        <v>0.57292894258603977</v>
      </c>
      <c r="K47" s="93">
        <v>0.65157538971534179</v>
      </c>
      <c r="L47" s="93">
        <v>0.73022183684464381</v>
      </c>
      <c r="M47" s="93">
        <v>0.80886828397394583</v>
      </c>
      <c r="N47" s="93">
        <v>0.88751473110324763</v>
      </c>
      <c r="O47" s="93">
        <v>0.96616117823254988</v>
      </c>
      <c r="P47" s="19"/>
    </row>
    <row r="48" spans="1:49" x14ac:dyDescent="0.3">
      <c r="A48" s="19"/>
      <c r="B48" s="19"/>
      <c r="C48" s="55">
        <v>0.15</v>
      </c>
      <c r="D48" s="56">
        <v>332.0625</v>
      </c>
      <c r="E48" s="93">
        <v>0.35665121298045954</v>
      </c>
      <c r="F48" s="93">
        <v>0.44709462717915671</v>
      </c>
      <c r="G48" s="93">
        <v>0.53753804137785388</v>
      </c>
      <c r="H48" s="93">
        <v>0.62798145557655127</v>
      </c>
      <c r="I48" s="93">
        <v>0.71842486977524844</v>
      </c>
      <c r="J48" s="93">
        <v>0.80886828397394583</v>
      </c>
      <c r="K48" s="93">
        <v>0.899311698172643</v>
      </c>
      <c r="L48" s="93">
        <v>0.98975511237134017</v>
      </c>
      <c r="M48" s="93">
        <v>1.0801985265700376</v>
      </c>
      <c r="N48" s="93">
        <v>1.1706419407687347</v>
      </c>
      <c r="O48" s="93">
        <v>1.2610853549674319</v>
      </c>
      <c r="P48" s="19"/>
    </row>
    <row r="49" spans="1:45" ht="14.5" thickBot="1" x14ac:dyDescent="0.35">
      <c r="A49" s="19"/>
      <c r="B49" s="19"/>
      <c r="C49" s="55">
        <v>0.2</v>
      </c>
      <c r="D49" s="58">
        <v>398.47500000000002</v>
      </c>
      <c r="E49" s="93">
        <v>0.62798145557655149</v>
      </c>
      <c r="F49" s="93">
        <v>0.73651355261498819</v>
      </c>
      <c r="G49" s="93">
        <v>0.84504564965342488</v>
      </c>
      <c r="H49" s="93">
        <v>0.95357774669186179</v>
      </c>
      <c r="I49" s="93">
        <v>1.0621098437302985</v>
      </c>
      <c r="J49" s="93">
        <v>1.1706419407687352</v>
      </c>
      <c r="K49" s="93">
        <v>1.2791740378071719</v>
      </c>
      <c r="L49" s="93">
        <v>1.3877061348456081</v>
      </c>
      <c r="M49" s="93">
        <v>1.4962382318840453</v>
      </c>
      <c r="N49" s="93">
        <v>1.6047703289224819</v>
      </c>
      <c r="O49" s="93">
        <v>1.7133024259609186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225</v>
      </c>
    </row>
    <row r="66" spans="44:55" x14ac:dyDescent="0.3">
      <c r="AS66" s="21" t="s">
        <v>70</v>
      </c>
      <c r="AT66" s="21" t="s">
        <v>69</v>
      </c>
      <c r="AU66" s="21" t="s">
        <v>68</v>
      </c>
      <c r="AV66" s="21" t="s">
        <v>67</v>
      </c>
      <c r="AX66" s="21" t="s">
        <v>66</v>
      </c>
      <c r="AZ66" s="101">
        <v>150301.69</v>
      </c>
      <c r="BA66" s="21" t="s">
        <v>65</v>
      </c>
    </row>
    <row r="67" spans="44:55" x14ac:dyDescent="0.3">
      <c r="AS67" s="21" t="s">
        <v>11</v>
      </c>
      <c r="AT67" s="104">
        <v>50860</v>
      </c>
      <c r="AU67" s="105">
        <v>226.04</v>
      </c>
      <c r="AV67" s="89">
        <v>1</v>
      </c>
      <c r="AX67" s="21" t="s">
        <v>64</v>
      </c>
      <c r="AZ67" s="73">
        <v>149.60721588674792</v>
      </c>
      <c r="BA67" s="21" t="s">
        <v>63</v>
      </c>
    </row>
    <row r="68" spans="44:55" x14ac:dyDescent="0.3">
      <c r="AS68" s="21" t="s">
        <v>62</v>
      </c>
      <c r="AT68" s="104">
        <v>33817.879999999997</v>
      </c>
      <c r="AU68" s="105">
        <v>150.30000000000001</v>
      </c>
      <c r="AV68" s="89">
        <v>0.66492095949665742</v>
      </c>
    </row>
    <row r="69" spans="44:55" x14ac:dyDescent="0.3">
      <c r="AS69" s="21" t="s">
        <v>61</v>
      </c>
      <c r="AT69" s="104">
        <v>17042.12</v>
      </c>
      <c r="AU69" s="105"/>
      <c r="AV69" s="89">
        <v>0.33507904050334247</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226.04444444444445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169.53333333333333</v>
      </c>
      <c r="AU86" s="91">
        <v>180.83555555555557</v>
      </c>
      <c r="AV86" s="91">
        <v>192.13777777777779</v>
      </c>
      <c r="AW86" s="91">
        <v>203.44</v>
      </c>
      <c r="AX86" s="91">
        <v>214.74222222222224</v>
      </c>
      <c r="AY86" s="108">
        <v>226.04444444444445</v>
      </c>
      <c r="AZ86" s="91">
        <v>237.34666666666666</v>
      </c>
      <c r="BA86" s="91">
        <v>248.64888888888891</v>
      </c>
      <c r="BB86" s="91">
        <v>259.95111111111112</v>
      </c>
      <c r="BC86" s="91">
        <v>271.25333333333333</v>
      </c>
      <c r="BD86" s="91">
        <v>282.55555555555554</v>
      </c>
    </row>
    <row r="87" spans="44:56" x14ac:dyDescent="0.3">
      <c r="AR87" s="21">
        <v>-0.2</v>
      </c>
      <c r="AS87" s="91">
        <v>130.815</v>
      </c>
      <c r="AT87" s="92"/>
      <c r="AU87" s="92"/>
      <c r="AV87" s="92"/>
      <c r="AW87" s="92"/>
      <c r="AX87" s="92"/>
      <c r="AY87" s="92"/>
      <c r="AZ87" s="92"/>
      <c r="BA87" s="92"/>
      <c r="BB87" s="92"/>
      <c r="BC87" s="92"/>
      <c r="BD87" s="92"/>
    </row>
    <row r="88" spans="44:56" x14ac:dyDescent="0.3">
      <c r="AR88" s="21">
        <v>-0.15</v>
      </c>
      <c r="AS88" s="91">
        <v>163.51875000000001</v>
      </c>
      <c r="AT88" s="92"/>
      <c r="AU88" s="92"/>
      <c r="AV88" s="92"/>
      <c r="AW88" s="92"/>
      <c r="AX88" s="92"/>
      <c r="AY88" s="92"/>
      <c r="AZ88" s="92"/>
      <c r="BA88" s="92"/>
      <c r="BB88" s="92"/>
      <c r="BC88" s="92"/>
      <c r="BD88" s="92"/>
    </row>
    <row r="89" spans="44:56" x14ac:dyDescent="0.3">
      <c r="AR89" s="21">
        <v>-0.1</v>
      </c>
      <c r="AS89" s="91">
        <v>192.375</v>
      </c>
      <c r="AT89" s="92"/>
      <c r="AU89" s="92"/>
      <c r="AV89" s="92"/>
      <c r="AW89" s="92"/>
      <c r="AX89" s="92"/>
      <c r="AY89" s="92"/>
      <c r="AZ89" s="92"/>
      <c r="BA89" s="92"/>
      <c r="BB89" s="92"/>
      <c r="BC89" s="92"/>
      <c r="BD89" s="92"/>
    </row>
    <row r="90" spans="44:56" x14ac:dyDescent="0.3">
      <c r="AR90" s="21">
        <v>-0.05</v>
      </c>
      <c r="AS90" s="91">
        <v>213.75</v>
      </c>
      <c r="AT90" s="92"/>
      <c r="AU90" s="92"/>
      <c r="AV90" s="92"/>
      <c r="AW90" s="92"/>
      <c r="AX90" s="92"/>
      <c r="AY90" s="92"/>
      <c r="AZ90" s="92"/>
      <c r="BA90" s="92"/>
      <c r="BB90" s="92"/>
      <c r="BC90" s="92"/>
      <c r="BD90" s="92"/>
    </row>
    <row r="91" spans="44:56" x14ac:dyDescent="0.3">
      <c r="AR91" s="63" t="s">
        <v>71</v>
      </c>
      <c r="AS91" s="91">
        <v>225</v>
      </c>
      <c r="AT91" s="92"/>
      <c r="AU91" s="92"/>
      <c r="AV91" s="92"/>
      <c r="AW91" s="92"/>
      <c r="AX91" s="92"/>
      <c r="AY91" s="92"/>
      <c r="AZ91" s="92"/>
      <c r="BA91" s="92"/>
      <c r="BB91" s="92"/>
      <c r="BC91" s="92"/>
      <c r="BD91" s="92"/>
    </row>
    <row r="92" spans="44:56" x14ac:dyDescent="0.3">
      <c r="AR92" s="21">
        <v>0.05</v>
      </c>
      <c r="AS92" s="91">
        <v>236.25</v>
      </c>
      <c r="AT92" s="92"/>
      <c r="AU92" s="92"/>
      <c r="AV92" s="92"/>
      <c r="AW92" s="92"/>
      <c r="AX92" s="92"/>
      <c r="AY92" s="92"/>
      <c r="AZ92" s="92"/>
      <c r="BA92" s="92"/>
      <c r="BB92" s="92"/>
      <c r="BC92" s="92"/>
      <c r="BD92" s="92"/>
    </row>
    <row r="93" spans="44:56" x14ac:dyDescent="0.3">
      <c r="AR93" s="21">
        <v>0.1</v>
      </c>
      <c r="AS93" s="91">
        <v>259.875</v>
      </c>
      <c r="AT93" s="92"/>
      <c r="AU93" s="92"/>
      <c r="AV93" s="92"/>
      <c r="AW93" s="92"/>
      <c r="AX93" s="92"/>
      <c r="AY93" s="92"/>
      <c r="AZ93" s="92"/>
      <c r="BA93" s="92"/>
      <c r="BB93" s="92"/>
      <c r="BC93" s="92"/>
      <c r="BD93" s="92"/>
    </row>
    <row r="94" spans="44:56" x14ac:dyDescent="0.3">
      <c r="AR94" s="21">
        <v>0.15</v>
      </c>
      <c r="AS94" s="91">
        <v>298.85624999999999</v>
      </c>
      <c r="AT94" s="92"/>
      <c r="AU94" s="92"/>
      <c r="AV94" s="92"/>
      <c r="AW94" s="92"/>
      <c r="AX94" s="92"/>
      <c r="AY94" s="92"/>
      <c r="AZ94" s="92"/>
      <c r="BA94" s="92"/>
      <c r="BB94" s="92"/>
      <c r="BC94" s="92"/>
      <c r="BD94" s="92"/>
    </row>
    <row r="95" spans="44:56" x14ac:dyDescent="0.3">
      <c r="AR95" s="21">
        <v>0.2</v>
      </c>
      <c r="AS95" s="91">
        <v>358.6275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2025-08-27T20:50:00Z</dcterms:modified>
</cp:coreProperties>
</file>