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B02B2B4D-109E-478B-8847-6BD4296A3F7B}"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<sst xmlns="http://schemas.openxmlformats.org/spreadsheetml/2006/main" count="352" uniqueCount="162">
  <si>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</si>
  <si>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</si>
  <si>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</si>
  <si>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</si>
  <si>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</si>
  <si>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</si>
  <si>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</si>
  <si>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</si>
  <si>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</si>
  <si>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</si>
  <si>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</si>
  <si>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</si>
  <si>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</si>
  <si>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</si>
  <si>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</si>
  <si>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</si>
  <si>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</si>
  <si>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</si>
  <si>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</si>
  <si>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</si>
  <si>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</si>
  <si>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</si>
  <si>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</si>
  <si>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</si>
  <si>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</si>
  <si>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</si>
  <si>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</si>
  <si>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</si>
  <si>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</si>
  <si>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</si>
  <si>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</si>
  <si>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</si>
  <si>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</si>
  <si>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</si>
  <si>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</si>
  <si>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</si>
  <si>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</si>
  <si>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</si>
  <si>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</si>
  <si>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</si>
  <si>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</si>
  <si>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</si>
  <si>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</si>
  <si>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</si>
  <si>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</si>
  <si>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</si>
  <si>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</si>
  <si>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</si>
  <si>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</si>
  <si>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</si>
  <si>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</si>
  <si>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</si>
  <si>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</si>
  <si>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</si>
  <si>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</si>
  <si>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</si>
  <si>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</si>
  <si>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</si>
  <si>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</si>
  <si>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</si>
  <si>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</si>
  <si>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</si>
  <si>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</si>
  <si>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</si>
  <si>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</si>
  <si>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</si>
  <si>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</si>
  <si>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</si>
  <si>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</si>
  <si>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</si>
  <si>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</si>
  <si>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</si>
  <si>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</si>
  <si>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</si>
  <si>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</si>
  <si>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</si>
  <si>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</si>
  <si>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</si>
  <si>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</si>
  <si>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</si>
  <si>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</si>
  <si>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</si>
  <si>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</si>
  <si>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</si>
  <si>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</si>
  <si>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</si>
  <si>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</si>
  <si>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</si>
  <si>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</si>
  <si>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</si>
  <si>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</si>
  <si>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</si>
  <si>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</si>
  <si>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</si>
  <si>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</si>
  <si>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</si>
  <si>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</si>
  <si>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</si>
  <si>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</si>
  <si>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</si>
  <si>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</si>
  <si>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</si>
  <si>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</si>
  <si>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</si>
  <si>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</si>
  <si>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</si>
  <si>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</si>
  <si>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</si>
  <si>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</si>
  <si>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</si>
  <si>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</si>
  <si>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</si>
  <si>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</si>
  <si>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</si>
  <si>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</si>
  <si>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</si>
  <si>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</si>
  <si>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</si>
  <si>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</si>
  <si>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</si>
  <si>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</si>
  <si>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</si>
  <si>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</si>
  <si>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</si>
  <si>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NARIÑO LA UNIÓN</t>
  </si>
  <si>
    <t>Premio ALIDE 2025 a la Gestión y Modernización Tecnológica – Por el aplicativo Decision.</t>
  </si>
  <si>
    <t>Nariño</t>
  </si>
  <si>
    <t>2025 Q2</t>
  </si>
  <si>
    <t>2018 Q3</t>
  </si>
  <si>
    <t>Material de propagacion: Colino/Plántula // Distancia de siembra: 1,5 x 1,5 // Densidad de siembra - Plantas/Ha.: 4.444 // Duracion del ciclo: 5 años // Productividad/Ha/Ciclo: 7.531 kg // Inicio de Produccion desde la siembra: año 2  // Duracion de la etapa productiva: 4 años // Productividad promedio en etapa productiva  // Cultivo asociado: Cultivo generalmente en asocio con plátano o banano como sombrío transitorio en bajas densidades (450 colinos por hectárea). // Productividad promedio etapa productiva: 1.883 kg // % Rendimiento 1ra. Calidad: 100 // % Rendimiento 2da. Calidad: 0 // Precio de venta ponderado por calidad: $23.354 // Valor Jornal: $53.183 // Otros: COSECHA MESES: FEBRERO (10%), MARZO (20%), ABRIL (20%), MAYO (20%), JUNIO (10%), ENERO (03%), JULIO (03%), AGOSTO (03%), SEPTIEMBRE (03%), OCTUBRE (03%) Y NOVIEMBRE (03%),</t>
  </si>
  <si>
    <t>El presente documento corresponde a una actualización del documento PDF de la AgroGuía correspondiente a Cafe Castillo Nariño La Unión publicada en la página web, y consta de las siguientes partes:</t>
  </si>
  <si>
    <t>- Flujo anualizado de los ingresos (precio y rendimiento) y los costos de producción para una hectárea de
Cafe Castillo Nariño La Unión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</si>
  <si>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Nariño La Unión.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</si>
  <si>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</si>
  <si>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</si>
  <si>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</si>
  <si>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</si>
  <si>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Nariño La Unión.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</si>
  <si>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</si>
  <si>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</si>
  <si>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Nariño La Unión, en lo que respecta a la mano de obra incluye actividades como la preparación del terreno, la siembra, el trazado y el ahoyado, entre otras, y ascienden a un total de $5,6 millones de pesos (equivalente a 106 jornales). En cuanto a los insumos, se incluyen los gastos relacionados con el material vegetal y las enmiendas, que en conjunto ascienden a  $3,9 millones.</t>
  </si>
  <si>
    <t>*** Los costos de sostenimiento del año 1 comprenden tanto los gastos relacionados con la mano de obra como aquellos asociados con los insumos necesarios desde el momento de la siembra de las plantas hasta finalizar el año 1. Para el caso de Cafe Castillo Nariño La Unión, en lo que respecta a la mano de obra incluye actividades como la fertilización, riego, control de malezas, plagas y enfermedades, entre otras, y ascienden a un total de $2,8 millones de pesos (equivalente a 53 jornales). En cuanto a los insumos, se incluyen los fertilizantes, plaguicidas, transportes, entre otras, que en conjunto ascienden a  $2,1 millones.</t>
  </si>
  <si>
    <t>Nota 1: en caso de utilizar esta información para el desarrollo de otras publicaciones, por favor citar FINAGRO, "Agro Guía - Marcos de Referencia Agroeconómicos"</t>
  </si>
  <si>
    <t>Los costos totales del ciclo para esta actualización (2025 Q2) equivalen a $66,6 millones, en comparación con los costos del marco original que ascienden a $31,4 millones, (mes de publicación del marco: septiembre - 2018).
La rentabilidad actualizada (2025 Q2) subió frente a la rentabilidad de la primera AgroGuía, pasando del 25,5% al 164,3%. Mientras que el crecimiento de los costos fue del 211,8%, el crecimiento de los ingresos fue del 417,0%.</t>
  </si>
  <si>
    <t>En cuanto a los costos de mano de obra de la AgroGuía actualizada, se destaca la participación de cosecha y beneficio seguido de instalación, que representan el 70% y el 12% del costo total, respectivamente. En cuanto a los costos de insumos, se destaca la participación de fertilización seguido de instalación, que representan el 72% y el 22% del costo total, respectivamente.</t>
  </si>
  <si>
    <t>subió</t>
  </si>
  <si>
    <t>A continuación, se presenta la desagregación de los costos de mano de obra e insumos según las diferentes actividades vinculadas a la producción de CAFE CASTILLO NARIÑO LA UNIÓN</t>
  </si>
  <si>
    <t>En cuanto a los costos de mano de obra, se destaca la participación de cosecha y beneficio segido por instalación que representan el 70% y el 12% del costo total, respectivamente. En cuanto a los costos de insumos, se destaca la participación de fertilización segido por instalación que representan el 74% y el 19% del costo total, respectivamente.</t>
  </si>
  <si>
    <t>En cuanto a los costos de mano de obra, se destaca la participación de cosecha y beneficio segido por instalación que representan el 70% y el 12% del costo total, respectivamente. En cuanto a los costos de insumos, se destaca la participación de fertilización segido por instalación que representan el 72% y el 22% del costo total, respectivamente.</t>
  </si>
  <si>
    <t>En cuanto a los costos de mano de obra, se destaca la participación de cosecha y beneficio segido por instalación que representan el 70% y el 12% del costo total, respectivamente.</t>
  </si>
  <si>
    <t>En cuanto a los costos de insumos, se destaca la participación de fertilización segido por instalación que representan el 72% y el 22% del costo total, respectivamente.</t>
  </si>
  <si>
    <t>En cuanto a los costos de insumos, se destaca la participación de fertilización segido por instalación que representan el 74% y el 19% del costo total, respectivamente.</t>
  </si>
  <si>
    <t>En cuanto a los costos de mano de obra, se destaca la participación de cosecha y beneficio segido por instalación que representan el 70% y el 12% del costo total, respectivamente.En cuanto a los costos de insumos, se destaca la participación de fertilización segido por instalación que representan el 74% y el 19% del costo total, respectivamente.</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</si>
  <si>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(kg/ha).</t>
  </si>
  <si>
    <t>Con un precio ponderado de COP $ 23.354/kg y con un rendimiento por hectárea de 7.531 kg por ciclo; el margen de utilidad obtenido en la producción de café es del 62%.</t>
  </si>
  <si>
    <t>El precio mínimo ponderado para cubrir los costos de producción, con un rendimiento de 7.531 kg para todo el ciclo de producción, es COP $ 8.838/kg.</t>
  </si>
  <si>
    <t>El rendimiento mínimo por ha/ciclo para cubrir los costos de producción, con un precio ponderado de COP $ 23.354, es de 1.810 kg/ha para todo el ciclo.</t>
  </si>
  <si>
    <t>El siguiente cuadro presenta diferentes escenarios de rentabilidad para el sistema productivo de CAFE CASTILLO NARIÑO LA UNIÓN, con respecto a diferentes niveles de productividad (kg./ha.) y precios ($/kg.).</t>
  </si>
  <si>
    <t>De acuerdo con el comportamiento histórico del sistema productivo, se efectuó un análisis de sensibilidad del margen de utilidad obtenido en la producción de CAFE CASTILLO NARIÑO LA UNIÓN, frente a diferentes escenarios de variación de precios de venta en finca y rendimientos probables (t/ha)</t>
  </si>
  <si>
    <t>Con un precio ponderado de COP $$ 8.817/kg y con un rendimiento por hectárea de 7.531 kg por ciclo; el margen de utilidad obtenido en la producción de café es del 26%.</t>
  </si>
  <si>
    <t>El precio mínimo ponderado para cubrir los costos de producción, con un rendimiento de 7.531 kg para todo el ciclo de producción, es COP $ 6.569/kg.</t>
  </si>
  <si>
    <t>El rendimiento mínimo por ha/ciclo para cubrir los costos de producción, con un precio ponderado de COP $ 8.817, es de 3.563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</si>
</sst>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31417901</c:v>
                </c:pt>
                <c:pt idx="1">
                  <c:v>66556584.600849256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22887000</c:v>
                </c:pt>
                <c:pt idx="1">
                  <c:v>48690684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8530901</c:v>
                </c:pt>
                <c:pt idx="1">
                  <c:v>17865900.600849256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0.72847005278933175</c:v>
                </c:pt>
                <c:pt idx="1">
                  <c:v>0.73156824816065924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0.2715299472106682</c:v>
                </c:pt>
                <c:pt idx="1">
                  <c:v>0.26843175183934076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386430</c:v>
                </c:pt>
                <c:pt idx="1">
                  <c:v>168475</c:v>
                </c:pt>
                <c:pt idx="2">
                  <c:v>231052.22929936321</c:v>
                </c:pt>
                <c:pt idx="3">
                  <c:v>12932808</c:v>
                </c:pt>
                <c:pt idx="4">
                  <c:v>3930535.3715498913</c:v>
                </c:pt>
                <c:pt idx="5">
                  <c:v>216600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5584215</c:v>
                </c:pt>
                <c:pt idx="1">
                  <c:v>212732</c:v>
                </c:pt>
                <c:pt idx="2">
                  <c:v>34065359</c:v>
                </c:pt>
                <c:pt idx="3">
                  <c:v>1755039</c:v>
                </c:pt>
                <c:pt idx="4">
                  <c:v>5850130</c:v>
                </c:pt>
                <c:pt idx="5">
                  <c:v>0</c:v>
                </c:pt>
                <c:pt idx="6">
                  <c:v>1223209</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0.72847005278933175</c:v>
                </c:pt>
                <c:pt idx="1">
                  <c:v>0.73156824816065924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0.2715299472106682</c:v>
                </c:pt>
                <c:pt idx="1">
                  <c:v>0.26843175183934076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2625000</c:v>
                </c:pt>
                <c:pt idx="1">
                  <c:v>100000</c:v>
                </c:pt>
                <c:pt idx="2">
                  <c:v>16012000</c:v>
                </c:pt>
                <c:pt idx="3">
                  <c:v>825000</c:v>
                </c:pt>
                <c:pt idx="4">
                  <c:v>2750000</c:v>
                </c:pt>
                <c:pt idx="5">
                  <c:v>0</c:v>
                </c:pt>
                <c:pt idx="6">
                  <c:v>575000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245000</c:v>
                </c:pt>
                <c:pt idx="1">
                  <c:v>137515</c:v>
                </c:pt>
                <c:pt idx="2">
                  <c:v>96000</c:v>
                </c:pt>
                <c:pt idx="3">
                  <c:v>6329286</c:v>
                </c:pt>
                <c:pt idx="4">
                  <c:v>1633100</c:v>
                </c:pt>
                <c:pt idx="5">
                  <c:v>90000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5584215</c:v>
                </c:pt>
                <c:pt idx="1">
                  <c:v>212732</c:v>
                </c:pt>
                <c:pt idx="2">
                  <c:v>34065359</c:v>
                </c:pt>
                <c:pt idx="3">
                  <c:v>1755039</c:v>
                </c:pt>
                <c:pt idx="4">
                  <c:v>5850130</c:v>
                </c:pt>
                <c:pt idx="5">
                  <c:v>0</c:v>
                </c:pt>
                <c:pt idx="6">
                  <c:v>1223209</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386430</c:v>
                </c:pt>
                <c:pt idx="1">
                  <c:v>168475</c:v>
                </c:pt>
                <c:pt idx="2">
                  <c:v>231052.22929936321</c:v>
                </c:pt>
                <c:pt idx="3">
                  <c:v>12932808</c:v>
                </c:pt>
                <c:pt idx="4">
                  <c:v>3930535.3715498913</c:v>
                </c:pt>
                <c:pt idx="5">
                  <c:v>216600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31417901</c:v>
                </c:pt>
                <c:pt idx="1">
                  <c:v>66556584.600849256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22887000</c:v>
                </c:pt>
                <c:pt idx="1">
                  <c:v>48690684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8530901</c:v>
                </c:pt>
                <c:pt idx="1">
                  <c:v>17865900.600849256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5637.4</v>
      </c>
      <c r="C7" s="22">
        <v>2818.7</v>
      </c>
      <c r="D7" s="22">
        <v>4316.54</v>
      </c>
      <c r="E7" s="22">
        <v>8171.56</v>
      </c>
      <c r="F7" s="22">
        <v>13873.24</v>
      </c>
      <c r="G7" s="22">
        <v>13873.24</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48690.68</v>
      </c>
      <c r="AH7" s="23">
        <v>0.73156824816065935</v>
      </c>
    </row>
    <row r="8" spans="1:34" x14ac:dyDescent="0.3">
      <c r="A8" s="5" t="s">
        <v>122</v>
      </c>
      <c r="B8" s="22">
        <v>3930.54</v>
      </c>
      <c r="C8" s="22">
        <v>2112.7600000000002</v>
      </c>
      <c r="D8" s="22">
        <v>2569.77</v>
      </c>
      <c r="E8" s="22">
        <v>3084.28</v>
      </c>
      <c r="F8" s="22">
        <v>3084.28</v>
      </c>
      <c r="G8" s="22">
        <v>3084.28</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17865.900000000001</v>
      </c>
      <c r="AH8" s="23">
        <v>0.26843175183934076</v>
      </c>
    </row>
    <row r="9" spans="1:34" x14ac:dyDescent="0.3">
      <c r="A9" s="9" t="s">
        <v>121</v>
      </c>
      <c r="B9" s="22">
        <v>9567.93</v>
      </c>
      <c r="C9" s="22">
        <v>4931.46</v>
      </c>
      <c r="D9" s="22">
        <v>6886.31</v>
      </c>
      <c r="E9" s="22">
        <v>11255.84</v>
      </c>
      <c r="F9" s="22">
        <v>16957.52</v>
      </c>
      <c r="G9" s="22">
        <v>16957.52</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66556.58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577</v>
      </c>
      <c r="E11" s="24">
        <v>1458</v>
      </c>
      <c r="F11" s="24">
        <v>2748</v>
      </c>
      <c r="G11" s="24">
        <v>2748</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7531</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13475.26</v>
      </c>
      <c r="E19" s="22">
        <v>34050.129999999997</v>
      </c>
      <c r="F19" s="22">
        <v>64176.79</v>
      </c>
      <c r="G19" s="22">
        <v>64176.79</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175878.97</v>
      </c>
      <c r="AH19" s="28"/>
    </row>
    <row r="20" spans="1:34" x14ac:dyDescent="0.3">
      <c r="A20" s="3" t="s">
        <v>12</v>
      </c>
      <c r="B20" s="26">
        <v>-9567.93</v>
      </c>
      <c r="C20" s="26">
        <v>-4931.46</v>
      </c>
      <c r="D20" s="26">
        <v>6588.95</v>
      </c>
      <c r="E20" s="26">
        <v>22794.29</v>
      </c>
      <c r="F20" s="26">
        <v>47219.27</v>
      </c>
      <c r="G20" s="26">
        <v>47219.27</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109322.39</v>
      </c>
      <c r="AH20" s="31"/>
    </row>
    <row r="21" spans="1:34" x14ac:dyDescent="0.3">
      <c r="J21" s="19"/>
      <c r="AG21" s="88">
        <v>1.6425480672539767</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3975</v>
      </c>
      <c r="D121" s="70">
        <v>2029</v>
      </c>
      <c r="E121" s="70">
        <v>3841</v>
      </c>
      <c r="F121" s="70">
        <v>6521</v>
      </c>
      <c r="G121" s="70">
        <v>6521</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22887</v>
      </c>
      <c r="AH121" s="71">
        <v>0.72847005278933186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2692.35</v>
      </c>
      <c r="D122" s="70">
        <v>1271.45</v>
      </c>
      <c r="E122" s="70">
        <v>1522.37</v>
      </c>
      <c r="F122" s="70">
        <v>1522.37</v>
      </c>
      <c r="G122" s="70">
        <v>1522.37</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8530.9</v>
      </c>
      <c r="AH122" s="71">
        <v>0.2715299472106682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6667.35</v>
      </c>
      <c r="D123" s="70">
        <v>3300.45</v>
      </c>
      <c r="E123" s="70">
        <v>5363.37</v>
      </c>
      <c r="F123" s="70">
        <v>8043.37</v>
      </c>
      <c r="G123" s="70">
        <v>8043.37</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31417.9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577</v>
      </c>
      <c r="E125" s="73">
        <v>1458</v>
      </c>
      <c r="F125" s="73">
        <v>2748</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4783</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5.6</v>
      </c>
      <c r="D129" s="74">
        <v>5.6</v>
      </c>
      <c r="E129" s="74">
        <v>5.6</v>
      </c>
      <c r="F129" s="74">
        <v>5.6</v>
      </c>
      <c r="G129" s="74">
        <v>5.6</v>
      </c>
      <c r="H129" s="100">
        <v>5.6</v>
      </c>
      <c r="I129" s="74">
        <v>5.6</v>
      </c>
      <c r="J129" s="74">
        <v>5.6</v>
      </c>
      <c r="K129" s="74">
        <v>5.6</v>
      </c>
      <c r="L129" s="74">
        <v>5.6</v>
      </c>
      <c r="M129" s="74">
        <v>5.6</v>
      </c>
      <c r="N129" s="74">
        <v>5.6</v>
      </c>
      <c r="O129" s="74">
        <v>5.6</v>
      </c>
      <c r="P129" s="74">
        <v>5.6</v>
      </c>
      <c r="Q129" s="74">
        <v>5.6</v>
      </c>
      <c r="R129" s="74">
        <v>5.6</v>
      </c>
      <c r="S129" s="74">
        <v>5.6</v>
      </c>
      <c r="T129" s="74">
        <v>5.6</v>
      </c>
      <c r="U129" s="74">
        <v>5.6</v>
      </c>
      <c r="V129" s="74">
        <v>5.6</v>
      </c>
      <c r="W129" s="74">
        <v>5.6</v>
      </c>
      <c r="X129" s="74">
        <v>5.6</v>
      </c>
      <c r="Y129" s="74">
        <v>5.6</v>
      </c>
      <c r="Z129" s="74">
        <v>5.6</v>
      </c>
      <c r="AA129" s="74">
        <v>5.6</v>
      </c>
      <c r="AB129" s="74">
        <v>5.6</v>
      </c>
      <c r="AC129" s="74">
        <v>5.6</v>
      </c>
      <c r="AD129" s="74">
        <v>5.6</v>
      </c>
      <c r="AE129" s="74">
        <v>5.6</v>
      </c>
      <c r="AF129" s="74">
        <v>5.6</v>
      </c>
      <c r="AG129" s="74">
        <v>5.6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3231.2</v>
      </c>
      <c r="E133" s="70">
        <v>8164.8</v>
      </c>
      <c r="F133" s="70">
        <v>15388.8</v>
      </c>
      <c r="G133" s="70">
        <v>15388.8</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42173.599999999999</v>
      </c>
      <c r="AH133" s="63"/>
    </row>
    <row r="134" spans="1:40" s="21" customFormat="1" x14ac:dyDescent="0.3">
      <c r="A134" s="66" t="s">
        <v>12</v>
      </c>
      <c r="B134" s="70"/>
      <c r="C134" s="70">
        <v>-6667.35</v>
      </c>
      <c r="D134" s="70">
        <v>-69.25</v>
      </c>
      <c r="E134" s="70">
        <v>2801.43</v>
      </c>
      <c r="F134" s="70">
        <v>7345.43</v>
      </c>
      <c r="G134" s="70">
        <v>7345.43</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10755.7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2625000</v>
      </c>
      <c r="AY8" s="21" t="s">
        <v>4</v>
      </c>
      <c r="AZ8" s="109">
        <v>245000</v>
      </c>
    </row>
    <row r="9" spans="1:59" ht="14.5" customHeight="1" x14ac:dyDescent="0.3">
      <c r="A9" s="19"/>
      <c r="B9" s="139"/>
      <c r="C9" s="139"/>
      <c r="D9" s="139"/>
      <c r="E9" s="139"/>
      <c r="F9" s="139"/>
      <c r="G9" s="139"/>
      <c r="H9" s="139"/>
      <c r="I9" s="139"/>
      <c r="J9" s="37"/>
      <c r="AP9" s="21" t="s">
        <v>8</v>
      </c>
      <c r="AQ9" s="109">
        <v>100000</v>
      </c>
      <c r="AY9" s="21" t="s">
        <v>8</v>
      </c>
      <c r="AZ9" s="109">
        <v>137515</v>
      </c>
    </row>
    <row r="10" spans="1:59" ht="14.5" customHeight="1" x14ac:dyDescent="0.3">
      <c r="A10" s="19"/>
      <c r="B10" s="139"/>
      <c r="C10" s="139"/>
      <c r="D10" s="139"/>
      <c r="E10" s="139"/>
      <c r="F10" s="139"/>
      <c r="G10" s="139"/>
      <c r="H10" s="139"/>
      <c r="I10" s="139"/>
      <c r="J10" s="37"/>
      <c r="AP10" s="21" t="s">
        <v>9</v>
      </c>
      <c r="AQ10" s="109">
        <v>16012000</v>
      </c>
      <c r="AY10" s="21" t="s">
        <v>9</v>
      </c>
      <c r="AZ10" s="109">
        <v>96000</v>
      </c>
    </row>
    <row r="11" spans="1:59" ht="14.5" customHeight="1" x14ac:dyDescent="0.3">
      <c r="A11" s="19"/>
      <c r="B11" s="76" t="s">
        <v>114</v>
      </c>
      <c r="C11" s="76"/>
      <c r="D11" s="76"/>
      <c r="E11" s="76"/>
      <c r="F11" s="76"/>
      <c r="G11" s="76"/>
      <c r="H11" s="76"/>
      <c r="I11" s="76"/>
      <c r="J11" s="19"/>
      <c r="AP11" s="21" t="s">
        <v>7</v>
      </c>
      <c r="AQ11" s="109">
        <v>825000</v>
      </c>
      <c r="AY11" s="21" t="s">
        <v>7</v>
      </c>
      <c r="AZ11" s="109">
        <v>6329286</v>
      </c>
    </row>
    <row r="12" spans="1:59" ht="14.5" customHeight="1" x14ac:dyDescent="0.3">
      <c r="A12" s="19"/>
      <c r="B12" s="76"/>
      <c r="C12" s="76"/>
      <c r="D12" s="76"/>
      <c r="E12" s="76"/>
      <c r="F12" s="76"/>
      <c r="G12" s="76"/>
      <c r="H12" s="76"/>
      <c r="I12" s="76"/>
      <c r="J12" s="19"/>
      <c r="AP12" s="21" t="s">
        <v>3</v>
      </c>
      <c r="AQ12" s="109">
        <v>2750000</v>
      </c>
      <c r="AY12" s="21" t="s">
        <v>3</v>
      </c>
      <c r="AZ12" s="109">
        <v>1633100</v>
      </c>
    </row>
    <row r="13" spans="1:59" ht="14.5" customHeight="1" x14ac:dyDescent="0.3">
      <c r="A13" s="19"/>
      <c r="B13" s="76"/>
      <c r="C13" s="76"/>
      <c r="D13" s="76"/>
      <c r="E13" s="76"/>
      <c r="F13" s="76"/>
      <c r="G13" s="76"/>
      <c r="H13" s="76"/>
      <c r="I13" s="76"/>
      <c r="J13" s="19"/>
      <c r="AP13" s="21" t="s">
        <v>6</v>
      </c>
      <c r="AQ13" s="109">
        <v>0</v>
      </c>
      <c r="AY13" s="21" t="s">
        <v>6</v>
      </c>
      <c r="AZ13" s="109">
        <v>90000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575000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22887000</v>
      </c>
      <c r="AY20" s="107" t="s">
        <v>77</v>
      </c>
      <c r="AZ20" s="110">
        <v>8530901</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5584215</v>
      </c>
      <c r="AY27" s="21" t="s">
        <v>4</v>
      </c>
      <c r="AZ27" s="109">
        <v>386430</v>
      </c>
    </row>
    <row r="28" spans="1:59" x14ac:dyDescent="0.3">
      <c r="A28" s="19"/>
      <c r="B28" s="19"/>
      <c r="C28" s="19"/>
      <c r="D28" s="19"/>
      <c r="E28" s="19"/>
      <c r="F28" s="19"/>
      <c r="G28" s="19"/>
      <c r="H28" s="19"/>
      <c r="I28" s="19"/>
      <c r="J28" s="19"/>
      <c r="AP28" s="21" t="s">
        <v>8</v>
      </c>
      <c r="AQ28" s="109">
        <v>212732</v>
      </c>
      <c r="AY28" s="21" t="s">
        <v>8</v>
      </c>
      <c r="AZ28" s="109">
        <v>168475</v>
      </c>
    </row>
    <row r="29" spans="1:59" ht="14.5" customHeight="1" x14ac:dyDescent="0.3">
      <c r="A29" s="19"/>
      <c r="B29" s="19"/>
      <c r="C29" s="19"/>
      <c r="D29" s="19"/>
      <c r="E29" s="19"/>
      <c r="F29" s="19"/>
      <c r="G29" s="19"/>
      <c r="H29" s="19"/>
      <c r="I29" s="19"/>
      <c r="J29" s="19"/>
      <c r="AP29" s="21" t="s">
        <v>9</v>
      </c>
      <c r="AQ29" s="109">
        <v>34065359</v>
      </c>
      <c r="AY29" s="21" t="s">
        <v>9</v>
      </c>
      <c r="AZ29" s="109">
        <v>231052.22929936321</v>
      </c>
    </row>
    <row r="30" spans="1:59" x14ac:dyDescent="0.3">
      <c r="A30" s="19"/>
      <c r="B30" s="19"/>
      <c r="C30" s="19"/>
      <c r="D30" s="19"/>
      <c r="E30" s="19"/>
      <c r="F30" s="19"/>
      <c r="G30" s="19"/>
      <c r="H30" s="19"/>
      <c r="I30" s="19"/>
      <c r="J30" s="19"/>
      <c r="AP30" s="21" t="s">
        <v>7</v>
      </c>
      <c r="AQ30" s="109">
        <v>1755039</v>
      </c>
      <c r="AY30" s="21" t="s">
        <v>7</v>
      </c>
      <c r="AZ30" s="109">
        <v>12932808</v>
      </c>
    </row>
    <row r="31" spans="1:59" x14ac:dyDescent="0.3">
      <c r="A31" s="19"/>
      <c r="B31" s="19"/>
      <c r="C31" s="19"/>
      <c r="D31" s="19"/>
      <c r="E31" s="19"/>
      <c r="F31" s="19"/>
      <c r="G31" s="19"/>
      <c r="H31" s="19"/>
      <c r="I31" s="19"/>
      <c r="J31" s="19"/>
      <c r="AP31" s="21" t="s">
        <v>3</v>
      </c>
      <c r="AQ31" s="109">
        <v>5850130</v>
      </c>
      <c r="AY31" s="21" t="s">
        <v>3</v>
      </c>
      <c r="AZ31" s="109">
        <v>3930535.3715498913</v>
      </c>
    </row>
    <row r="32" spans="1:59" ht="14.5" customHeight="1" x14ac:dyDescent="0.3">
      <c r="A32" s="19"/>
      <c r="B32" s="19"/>
      <c r="C32" s="19"/>
      <c r="D32" s="19"/>
      <c r="E32" s="19"/>
      <c r="F32" s="19"/>
      <c r="G32" s="19"/>
      <c r="H32" s="19"/>
      <c r="I32" s="19"/>
      <c r="J32" s="19"/>
      <c r="AP32" s="21" t="s">
        <v>6</v>
      </c>
      <c r="AQ32" s="109">
        <v>0</v>
      </c>
      <c r="AY32" s="21" t="s">
        <v>6</v>
      </c>
      <c r="AZ32" s="109">
        <v>216600</v>
      </c>
    </row>
    <row r="33" spans="1:56" ht="14.5" customHeight="1" x14ac:dyDescent="0.3">
      <c r="A33" s="19"/>
      <c r="B33" s="19"/>
      <c r="C33" s="19"/>
      <c r="D33" s="19"/>
      <c r="E33" s="19"/>
      <c r="F33" s="19"/>
      <c r="G33" s="19"/>
      <c r="H33" s="19"/>
      <c r="I33" s="19"/>
      <c r="J33" s="19"/>
      <c r="AP33" s="21" t="s">
        <v>5</v>
      </c>
      <c r="AQ33" s="109">
        <v>1223209</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48690684</v>
      </c>
      <c r="AY37" s="107" t="s">
        <v>77</v>
      </c>
      <c r="AZ37" s="110">
        <v>17865900.600849256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31417901</v>
      </c>
      <c r="AR41" s="111">
        <v>22887000</v>
      </c>
      <c r="AS41" s="111">
        <v>8530901</v>
      </c>
      <c r="AV41" s="21" t="s">
        <v>128</v>
      </c>
      <c r="AW41" s="88">
        <v>0.72847005278933175</v>
      </c>
      <c r="AX41" s="88">
        <v>0.2715299472106682</v>
      </c>
    </row>
    <row r="42" spans="1:56" x14ac:dyDescent="0.3">
      <c r="A42" s="19"/>
      <c r="B42" s="38"/>
      <c r="C42" s="38"/>
      <c r="D42" s="38"/>
      <c r="E42" s="38"/>
      <c r="F42" s="38"/>
      <c r="G42" s="38"/>
      <c r="H42" s="38"/>
      <c r="I42" s="38"/>
      <c r="J42" s="19"/>
      <c r="AP42" s="21" t="s">
        <v>127</v>
      </c>
      <c r="AQ42" s="111">
        <v>66556584.600849256</v>
      </c>
      <c r="AR42" s="111">
        <v>48690684</v>
      </c>
      <c r="AS42" s="111">
        <v>17865900.600849256</v>
      </c>
      <c r="AV42" s="21" t="s">
        <v>127</v>
      </c>
      <c r="AW42" s="88">
        <v>0.73156824816065924</v>
      </c>
      <c r="AX42" s="88">
        <v>0.26843175183934076</v>
      </c>
    </row>
    <row r="43" spans="1:56" x14ac:dyDescent="0.3">
      <c r="A43" s="19"/>
      <c r="B43" s="19"/>
      <c r="C43" s="19"/>
      <c r="D43" s="19"/>
      <c r="E43" s="19"/>
      <c r="F43" s="19"/>
      <c r="G43" s="19"/>
      <c r="H43" s="19"/>
      <c r="I43" s="19"/>
      <c r="J43" s="19"/>
      <c r="BD43" s="112">
        <v>10719540360509.553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0.62157738358372239</v>
      </c>
    </row>
    <row r="54" spans="1:55" x14ac:dyDescent="0.3">
      <c r="A54" s="19"/>
      <c r="B54" s="19"/>
      <c r="C54" s="19"/>
      <c r="D54" s="19"/>
      <c r="E54" s="19"/>
      <c r="F54" s="19"/>
      <c r="G54" s="19"/>
      <c r="H54" s="19"/>
      <c r="I54" s="19"/>
      <c r="J54" s="19"/>
      <c r="BA54" s="21" t="s">
        <v>88</v>
      </c>
      <c r="BC54" s="114">
        <v>0.25503395489121161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31417901</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2.1184287454737749</v>
      </c>
    </row>
    <row r="59" spans="1:55" ht="15" thickTop="1" thickBot="1" x14ac:dyDescent="0.35">
      <c r="A59" s="19"/>
      <c r="B59" s="19"/>
      <c r="C59" s="19"/>
      <c r="D59" s="19"/>
      <c r="E59" s="19"/>
      <c r="F59" s="19"/>
      <c r="G59" s="19"/>
      <c r="H59" s="19"/>
      <c r="I59" s="19"/>
      <c r="J59" s="19"/>
      <c r="BA59" s="115" t="s">
        <v>85</v>
      </c>
      <c r="BB59" s="115" t="s">
        <v>65</v>
      </c>
      <c r="BC59" s="113">
        <v>42173.599999999999</v>
      </c>
    </row>
    <row r="60" spans="1:55" ht="15" thickTop="1" thickBot="1" x14ac:dyDescent="0.35">
      <c r="A60" s="19"/>
      <c r="B60" s="19"/>
      <c r="C60" s="19"/>
      <c r="D60" s="19"/>
      <c r="E60" s="19"/>
      <c r="F60" s="19"/>
      <c r="G60" s="19"/>
      <c r="H60" s="19"/>
      <c r="I60" s="62" t="s">
        <v>113</v>
      </c>
      <c r="J60" s="19"/>
      <c r="BA60" s="116" t="s">
        <v>86</v>
      </c>
      <c r="BB60" s="116"/>
      <c r="BC60" s="118">
        <v>4.1703570480110779</v>
      </c>
    </row>
    <row r="61" spans="1:55" ht="15" thickTop="1" thickBot="1" x14ac:dyDescent="0.35">
      <c r="A61" s="19"/>
      <c r="B61" s="19"/>
      <c r="C61" s="19"/>
      <c r="D61" s="19"/>
      <c r="E61" s="19"/>
      <c r="F61" s="19"/>
      <c r="G61" s="19"/>
      <c r="H61" s="19"/>
      <c r="I61" s="19"/>
      <c r="J61" s="19"/>
      <c r="BA61" s="115" t="s">
        <v>85</v>
      </c>
      <c r="BB61" s="115" t="s">
        <v>65</v>
      </c>
      <c r="BC61" s="113">
        <v>175878.97</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2625000</v>
      </c>
      <c r="J5" t="s">
        <v>4</v>
      </c>
      <c r="K5" s="1">
        <v>245000</v>
      </c>
      <c r="S5" s="142"/>
      <c r="T5" s="142"/>
      <c r="U5" s="142"/>
      <c r="V5" s="142"/>
      <c r="W5" s="142"/>
      <c r="X5" s="142"/>
      <c r="Y5" s="142"/>
      <c r="Z5" s="142"/>
    </row>
    <row r="6" spans="1:27" x14ac:dyDescent="0.35">
      <c r="A6" t="s">
        <v>8</v>
      </c>
      <c r="B6" s="1">
        <v>100000</v>
      </c>
      <c r="J6" t="s">
        <v>8</v>
      </c>
      <c r="K6" s="1">
        <v>137515</v>
      </c>
      <c r="S6" s="142"/>
      <c r="T6" s="142"/>
      <c r="U6" s="142"/>
      <c r="V6" s="142"/>
      <c r="W6" s="142"/>
      <c r="X6" s="142"/>
      <c r="Y6" s="142"/>
      <c r="Z6" s="142"/>
      <c r="AA6" s="18"/>
    </row>
    <row r="7" spans="1:27" x14ac:dyDescent="0.35">
      <c r="A7" t="s">
        <v>9</v>
      </c>
      <c r="B7" s="1">
        <v>16012000</v>
      </c>
      <c r="J7" t="s">
        <v>9</v>
      </c>
      <c r="K7" s="1">
        <v>96000</v>
      </c>
      <c r="S7" s="142"/>
      <c r="T7" s="142"/>
      <c r="U7" s="142"/>
      <c r="V7" s="142"/>
      <c r="W7" s="142"/>
      <c r="X7" s="142"/>
      <c r="Y7" s="142"/>
      <c r="Z7" s="142"/>
      <c r="AA7" s="18"/>
    </row>
    <row r="8" spans="1:27" x14ac:dyDescent="0.35">
      <c r="A8" t="s">
        <v>7</v>
      </c>
      <c r="B8" s="1">
        <v>825000</v>
      </c>
      <c r="J8" t="s">
        <v>7</v>
      </c>
      <c r="K8" s="1">
        <v>6329286</v>
      </c>
      <c r="S8" s="142"/>
      <c r="T8" s="142"/>
      <c r="U8" s="142"/>
      <c r="V8" s="142"/>
      <c r="W8" s="142"/>
      <c r="X8" s="142"/>
      <c r="Y8" s="142"/>
      <c r="Z8" s="142"/>
    </row>
    <row r="9" spans="1:27" x14ac:dyDescent="0.35">
      <c r="A9" t="s">
        <v>3</v>
      </c>
      <c r="B9" s="1">
        <v>2750000</v>
      </c>
      <c r="J9" t="s">
        <v>3</v>
      </c>
      <c r="K9" s="1">
        <v>1633100</v>
      </c>
      <c r="S9" s="142"/>
      <c r="T9" s="142"/>
      <c r="U9" s="142"/>
      <c r="V9" s="142"/>
      <c r="W9" s="142"/>
      <c r="X9" s="142"/>
      <c r="Y9" s="142"/>
      <c r="Z9" s="142"/>
    </row>
    <row r="10" spans="1:27" x14ac:dyDescent="0.35">
      <c r="A10" t="s">
        <v>6</v>
      </c>
      <c r="B10" s="1">
        <v>0</v>
      </c>
      <c r="J10" t="s">
        <v>6</v>
      </c>
      <c r="K10" s="1">
        <v>90000</v>
      </c>
      <c r="S10" s="142"/>
      <c r="T10" s="142"/>
      <c r="U10" s="142"/>
      <c r="V10" s="142"/>
      <c r="W10" s="142"/>
      <c r="X10" s="142"/>
      <c r="Y10" s="142"/>
      <c r="Z10" s="142"/>
    </row>
    <row r="11" spans="1:27" x14ac:dyDescent="0.35">
      <c r="A11" t="s">
        <v>5</v>
      </c>
      <c r="B11" s="1">
        <v>575000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22887000</v>
      </c>
      <c r="J15" s="12" t="s">
        <v>77</v>
      </c>
      <c r="K15" s="13">
        <v>8530901</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5584215</v>
      </c>
      <c r="J22" t="s">
        <v>4</v>
      </c>
      <c r="K22" s="1">
        <v>386430</v>
      </c>
      <c r="S22" s="142"/>
      <c r="T22" s="142"/>
      <c r="U22" s="142"/>
      <c r="V22" s="142"/>
      <c r="W22" s="142"/>
      <c r="X22" s="142"/>
      <c r="Y22" s="142"/>
      <c r="Z22" s="142"/>
    </row>
    <row r="23" spans="1:26" x14ac:dyDescent="0.35">
      <c r="A23" t="s">
        <v>8</v>
      </c>
      <c r="B23" s="1">
        <v>212732</v>
      </c>
      <c r="J23" t="s">
        <v>8</v>
      </c>
      <c r="K23" s="1">
        <v>168475</v>
      </c>
      <c r="S23" s="142"/>
      <c r="T23" s="142"/>
      <c r="U23" s="142"/>
      <c r="V23" s="142"/>
      <c r="W23" s="142"/>
      <c r="X23" s="142"/>
      <c r="Y23" s="142"/>
      <c r="Z23" s="142"/>
    </row>
    <row r="24" spans="1:26" ht="14.5" customHeight="1" x14ac:dyDescent="0.35">
      <c r="A24" t="s">
        <v>9</v>
      </c>
      <c r="B24" s="1">
        <v>34065359</v>
      </c>
      <c r="J24" t="s">
        <v>9</v>
      </c>
      <c r="K24" s="1">
        <v>231052.22929936321</v>
      </c>
      <c r="S24" s="142"/>
      <c r="T24" s="142"/>
      <c r="U24" s="142"/>
      <c r="V24" s="142"/>
      <c r="W24" s="142"/>
      <c r="X24" s="142"/>
      <c r="Y24" s="142"/>
      <c r="Z24" s="142"/>
    </row>
    <row r="25" spans="1:26" x14ac:dyDescent="0.35">
      <c r="A25" t="s">
        <v>7</v>
      </c>
      <c r="B25" s="1">
        <v>1755039</v>
      </c>
      <c r="J25" t="s">
        <v>7</v>
      </c>
      <c r="K25" s="1">
        <v>12932808</v>
      </c>
      <c r="S25" s="142"/>
      <c r="T25" s="142"/>
      <c r="U25" s="142"/>
      <c r="V25" s="142"/>
      <c r="W25" s="142"/>
      <c r="X25" s="142"/>
      <c r="Y25" s="142"/>
      <c r="Z25" s="142"/>
    </row>
    <row r="26" spans="1:26" ht="14.5" customHeight="1" x14ac:dyDescent="0.35">
      <c r="A26" t="s">
        <v>3</v>
      </c>
      <c r="B26" s="1">
        <v>5850130</v>
      </c>
      <c r="J26" t="s">
        <v>3</v>
      </c>
      <c r="K26" s="1">
        <v>3930535.3715498913</v>
      </c>
      <c r="S26" s="142"/>
      <c r="T26" s="142"/>
      <c r="U26" s="142"/>
      <c r="V26" s="142"/>
      <c r="W26" s="142"/>
      <c r="X26" s="142"/>
      <c r="Y26" s="142"/>
      <c r="Z26" s="142"/>
    </row>
    <row r="27" spans="1:26" x14ac:dyDescent="0.35">
      <c r="A27" t="s">
        <v>6</v>
      </c>
      <c r="B27" s="1">
        <v>0</v>
      </c>
      <c r="J27" t="s">
        <v>6</v>
      </c>
      <c r="K27" s="1">
        <v>216600</v>
      </c>
      <c r="S27" s="142"/>
      <c r="T27" s="142"/>
      <c r="U27" s="142"/>
      <c r="V27" s="142"/>
      <c r="W27" s="142"/>
      <c r="X27" s="142"/>
      <c r="Y27" s="142"/>
      <c r="Z27" s="142"/>
    </row>
    <row r="28" spans="1:26" x14ac:dyDescent="0.35">
      <c r="A28" t="s">
        <v>5</v>
      </c>
      <c r="B28" s="1">
        <v>1223209</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48690684</v>
      </c>
      <c r="J32" s="12" t="s">
        <v>77</v>
      </c>
      <c r="K32" s="13">
        <v>17865900.600849256</v>
      </c>
    </row>
    <row r="35" spans="1:15" x14ac:dyDescent="0.35">
      <c r="B35" t="s">
        <v>79</v>
      </c>
      <c r="C35" t="s">
        <v>80</v>
      </c>
      <c r="D35" t="s">
        <v>24</v>
      </c>
      <c r="H35" t="s">
        <v>80</v>
      </c>
      <c r="I35" t="s">
        <v>24</v>
      </c>
    </row>
    <row r="36" spans="1:15" x14ac:dyDescent="0.35">
      <c r="A36" t="s">
        <v>128</v>
      </c>
      <c r="B36" s="14">
        <v>31417901</v>
      </c>
      <c r="C36" s="14">
        <v>22887000</v>
      </c>
      <c r="D36" s="14">
        <v>8530901</v>
      </c>
      <c r="G36" t="s">
        <v>128</v>
      </c>
      <c r="H36" s="15">
        <v>0.72847005278933175</v>
      </c>
      <c r="I36" s="15">
        <v>0.2715299472106682</v>
      </c>
    </row>
    <row r="37" spans="1:15" x14ac:dyDescent="0.35">
      <c r="A37" t="s">
        <v>127</v>
      </c>
      <c r="B37" s="14">
        <v>66556584.600849256</v>
      </c>
      <c r="C37" s="14">
        <v>48690684</v>
      </c>
      <c r="D37" s="14">
        <v>17865900.600849256</v>
      </c>
      <c r="G37" t="s">
        <v>127</v>
      </c>
      <c r="H37" s="15">
        <v>0.73156824816065924</v>
      </c>
      <c r="I37" s="15">
        <v>0.26843175183934076</v>
      </c>
    </row>
    <row r="38" spans="1:15" x14ac:dyDescent="0.35">
      <c r="O38" s="17">
        <v>10719540360509.553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8837.68</v>
      </c>
      <c r="J11" s="19"/>
      <c r="K11" s="19"/>
      <c r="L11" s="19"/>
      <c r="M11" s="19"/>
      <c r="N11" s="19"/>
      <c r="O11" s="19"/>
      <c r="P11" s="19"/>
    </row>
    <row r="12" spans="1:16" ht="14.5" customHeight="1" thickBot="1" x14ac:dyDescent="0.35">
      <c r="A12" s="19"/>
      <c r="B12" s="19"/>
      <c r="C12" s="19"/>
      <c r="D12" s="19"/>
      <c r="E12" s="19"/>
      <c r="F12" s="19"/>
      <c r="G12" s="44" t="s">
        <v>93</v>
      </c>
      <c r="H12" s="45" t="s">
        <v>94</v>
      </c>
      <c r="I12" s="46">
        <v>9567930</v>
      </c>
      <c r="J12" s="19"/>
      <c r="K12" s="19"/>
      <c r="L12" s="19"/>
      <c r="M12" s="19"/>
      <c r="N12" s="19"/>
      <c r="O12" s="19"/>
      <c r="P12" s="19"/>
    </row>
    <row r="13" spans="1:16" ht="14.5" customHeight="1" thickBot="1" x14ac:dyDescent="0.35">
      <c r="A13" s="19"/>
      <c r="B13" s="19"/>
      <c r="C13" s="19"/>
      <c r="D13" s="19"/>
      <c r="E13" s="19"/>
      <c r="F13" s="19"/>
      <c r="G13" s="44" t="s">
        <v>95</v>
      </c>
      <c r="H13" s="45" t="s">
        <v>94</v>
      </c>
      <c r="I13" s="46">
        <v>14687847</v>
      </c>
      <c r="J13" s="19"/>
      <c r="K13" s="19"/>
      <c r="L13" s="19"/>
      <c r="M13" s="19"/>
      <c r="N13" s="19"/>
      <c r="O13" s="19"/>
      <c r="P13" s="19"/>
    </row>
    <row r="14" spans="1:16" ht="14.5" customHeight="1" thickBot="1" x14ac:dyDescent="0.35">
      <c r="A14" s="19"/>
      <c r="B14" s="19"/>
      <c r="C14" s="19"/>
      <c r="D14" s="19"/>
      <c r="E14" s="19"/>
      <c r="F14" s="19"/>
      <c r="G14" s="44" t="s">
        <v>96</v>
      </c>
      <c r="H14" s="45" t="s">
        <v>97</v>
      </c>
      <c r="I14" s="47">
        <v>7.5309999999999997</v>
      </c>
      <c r="J14" s="19"/>
      <c r="K14" s="19"/>
      <c r="L14" s="19"/>
      <c r="M14" s="19"/>
      <c r="N14" s="19"/>
      <c r="O14" s="19"/>
      <c r="P14" s="19"/>
    </row>
    <row r="15" spans="1:16" ht="14.5" customHeight="1" thickBot="1" x14ac:dyDescent="0.35">
      <c r="A15" s="19"/>
      <c r="B15" s="19"/>
      <c r="C15" s="19"/>
      <c r="D15" s="19"/>
      <c r="E15" s="19"/>
      <c r="F15" s="19"/>
      <c r="G15" s="44" t="s">
        <v>98</v>
      </c>
      <c r="H15" s="45" t="s">
        <v>67</v>
      </c>
      <c r="I15" s="48">
        <v>164.25480672539769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8837.68</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1809.9953743190558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23.353999468862035</v>
      </c>
      <c r="AT30" s="103">
        <v>7531</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175878.97</v>
      </c>
      <c r="AV39" s="105">
        <v>36.770000000000003</v>
      </c>
      <c r="AW39" s="89">
        <v>4.1703570480110779</v>
      </c>
    </row>
    <row r="40" spans="1:49" ht="14.5" customHeight="1" x14ac:dyDescent="0.3">
      <c r="A40" s="19"/>
      <c r="B40" s="19"/>
      <c r="C40" s="49"/>
      <c r="D40" s="53" t="s">
        <v>109</v>
      </c>
      <c r="E40" s="78">
        <v>17.515499601646525</v>
      </c>
      <c r="F40" s="78">
        <v>18.683199575089628</v>
      </c>
      <c r="G40" s="78">
        <v>19.85089954853273</v>
      </c>
      <c r="H40" s="78">
        <v>21.018599521975833</v>
      </c>
      <c r="I40" s="78">
        <v>22.186299495418933</v>
      </c>
      <c r="J40" s="54">
        <v>23.353999468862035</v>
      </c>
      <c r="K40" s="78">
        <v>24.521699442305138</v>
      </c>
      <c r="L40" s="78">
        <v>25.689399415748237</v>
      </c>
      <c r="M40" s="78">
        <v>26.85709938919134</v>
      </c>
      <c r="N40" s="78">
        <v>28.024799362634443</v>
      </c>
      <c r="O40" s="78">
        <v>29.192499336077546</v>
      </c>
      <c r="P40" s="19"/>
      <c r="AT40" s="21" t="s">
        <v>62</v>
      </c>
      <c r="AU40" s="104">
        <v>66556.58</v>
      </c>
      <c r="AV40" s="105">
        <v>13.92</v>
      </c>
      <c r="AW40" s="89">
        <v>2.1184286664608392</v>
      </c>
    </row>
    <row r="41" spans="1:49" x14ac:dyDescent="0.3">
      <c r="A41" s="19"/>
      <c r="B41" s="19"/>
      <c r="C41" s="55">
        <v>-0.2</v>
      </c>
      <c r="D41" s="56">
        <v>4378.5234</v>
      </c>
      <c r="E41" s="93">
        <v>0.15228313817356565</v>
      </c>
      <c r="F41" s="93">
        <v>0.22910201405180364</v>
      </c>
      <c r="G41" s="93">
        <v>0.30592088993004141</v>
      </c>
      <c r="H41" s="93">
        <v>0.38273976580827918</v>
      </c>
      <c r="I41" s="93">
        <v>0.45955864168651694</v>
      </c>
      <c r="J41" s="93">
        <v>0.53637751756475449</v>
      </c>
      <c r="K41" s="93">
        <v>0.61319639344299248</v>
      </c>
      <c r="L41" s="93">
        <v>0.69001526932122981</v>
      </c>
      <c r="M41" s="93">
        <v>0.7668341451994678</v>
      </c>
      <c r="N41" s="93">
        <v>0.84365302107770535</v>
      </c>
      <c r="O41" s="93">
        <v>0.92047189695594334</v>
      </c>
      <c r="P41" s="19"/>
      <c r="AT41" s="21" t="s">
        <v>61</v>
      </c>
      <c r="AU41" s="104">
        <v>109322.39</v>
      </c>
      <c r="AV41" s="105"/>
      <c r="AW41" s="89">
        <v>0.62157738358372239</v>
      </c>
    </row>
    <row r="42" spans="1:49" x14ac:dyDescent="0.3">
      <c r="A42" s="19"/>
      <c r="B42" s="19"/>
      <c r="C42" s="55">
        <v>-0.15</v>
      </c>
      <c r="D42" s="56">
        <v>5473.1542500000005</v>
      </c>
      <c r="E42" s="93">
        <v>0.4403539227169575</v>
      </c>
      <c r="F42" s="93">
        <v>0.53637751756475471</v>
      </c>
      <c r="G42" s="93">
        <v>0.63240111241255192</v>
      </c>
      <c r="H42" s="93">
        <v>0.72842470726034914</v>
      </c>
      <c r="I42" s="93">
        <v>0.82444830210814612</v>
      </c>
      <c r="J42" s="93">
        <v>0.92047189695594334</v>
      </c>
      <c r="K42" s="93">
        <v>1.0164954918037408</v>
      </c>
      <c r="L42" s="93">
        <v>1.1125190866515373</v>
      </c>
      <c r="M42" s="93">
        <v>1.2085426814993347</v>
      </c>
      <c r="N42" s="93">
        <v>1.3045662763471317</v>
      </c>
      <c r="O42" s="93">
        <v>1.4005898711949292</v>
      </c>
      <c r="P42" s="19"/>
    </row>
    <row r="43" spans="1:49" x14ac:dyDescent="0.3">
      <c r="A43" s="19"/>
      <c r="B43" s="19"/>
      <c r="C43" s="55">
        <v>-0.1</v>
      </c>
      <c r="D43" s="56">
        <v>6439.0050000000001</v>
      </c>
      <c r="E43" s="93">
        <v>0.69453402672583198</v>
      </c>
      <c r="F43" s="93">
        <v>0.80750296184088755</v>
      </c>
      <c r="G43" s="93">
        <v>0.92047189695594334</v>
      </c>
      <c r="H43" s="93">
        <v>1.0334408320709989</v>
      </c>
      <c r="I43" s="93">
        <v>1.146409767186054</v>
      </c>
      <c r="J43" s="93">
        <v>1.2593787023011096</v>
      </c>
      <c r="K43" s="93">
        <v>1.3723476374161652</v>
      </c>
      <c r="L43" s="93">
        <v>1.4853165725312207</v>
      </c>
      <c r="M43" s="93">
        <v>1.5982855076462759</v>
      </c>
      <c r="N43" s="93">
        <v>1.7112544427613314</v>
      </c>
      <c r="O43" s="93">
        <v>1.8242233778763874</v>
      </c>
      <c r="P43" s="19"/>
      <c r="AU43" s="21">
        <v>80551.576000000001</v>
      </c>
    </row>
    <row r="44" spans="1:49" x14ac:dyDescent="0.3">
      <c r="A44" s="19"/>
      <c r="B44" s="19"/>
      <c r="C44" s="55">
        <v>-0.05</v>
      </c>
      <c r="D44" s="56">
        <v>7154.45</v>
      </c>
      <c r="E44" s="93">
        <v>0.88281558525092452</v>
      </c>
      <c r="F44" s="93">
        <v>1.0083366242676526</v>
      </c>
      <c r="G44" s="93">
        <v>1.1338576632843811</v>
      </c>
      <c r="H44" s="93">
        <v>1.2593787023011096</v>
      </c>
      <c r="I44" s="93">
        <v>1.3848997413178377</v>
      </c>
      <c r="J44" s="93">
        <v>1.5104207803345662</v>
      </c>
      <c r="K44" s="93">
        <v>1.6359418193512942</v>
      </c>
      <c r="L44" s="93">
        <v>1.7614628583680223</v>
      </c>
      <c r="M44" s="93">
        <v>1.8869838973847508</v>
      </c>
      <c r="N44" s="93">
        <v>2.0125049364014793</v>
      </c>
      <c r="O44" s="93">
        <v>2.1380259754182078</v>
      </c>
      <c r="P44" s="19"/>
      <c r="AU44" s="21">
        <v>89226.835999999996</v>
      </c>
    </row>
    <row r="45" spans="1:49" x14ac:dyDescent="0.3">
      <c r="A45" s="19"/>
      <c r="B45" s="19"/>
      <c r="C45" s="51" t="s">
        <v>107</v>
      </c>
      <c r="D45" s="57">
        <v>7531</v>
      </c>
      <c r="E45" s="93">
        <v>0.98191114236939425</v>
      </c>
      <c r="F45" s="93">
        <v>1.1140385518606872</v>
      </c>
      <c r="G45" s="93">
        <v>1.2461659613519807</v>
      </c>
      <c r="H45" s="93">
        <v>1.3782933708432736</v>
      </c>
      <c r="I45" s="93">
        <v>1.5104207803345662</v>
      </c>
      <c r="J45" s="93">
        <v>1.6425481898258596</v>
      </c>
      <c r="K45" s="93">
        <v>1.7746755993171521</v>
      </c>
      <c r="L45" s="93">
        <v>1.9068030088084447</v>
      </c>
      <c r="M45" s="93">
        <v>2.0389304182997381</v>
      </c>
      <c r="N45" s="93">
        <v>2.1710578277910311</v>
      </c>
      <c r="O45" s="93">
        <v>2.303185237282324</v>
      </c>
      <c r="P45" s="19"/>
    </row>
    <row r="46" spans="1:49" ht="14.5" customHeight="1" x14ac:dyDescent="0.3">
      <c r="A46" s="19"/>
      <c r="B46" s="19"/>
      <c r="C46" s="55">
        <v>0.05</v>
      </c>
      <c r="D46" s="56">
        <v>7907.55</v>
      </c>
      <c r="E46" s="93">
        <v>1.081006699487864</v>
      </c>
      <c r="F46" s="93">
        <v>1.2197404794537214</v>
      </c>
      <c r="G46" s="93">
        <v>1.3584742594195793</v>
      </c>
      <c r="H46" s="93">
        <v>1.4972080393854368</v>
      </c>
      <c r="I46" s="93">
        <v>1.6359418193512942</v>
      </c>
      <c r="J46" s="93">
        <v>1.7746755993171521</v>
      </c>
      <c r="K46" s="93">
        <v>1.9134093792830096</v>
      </c>
      <c r="L46" s="93">
        <v>2.0521431592488675</v>
      </c>
      <c r="M46" s="93">
        <v>2.1908769392147254</v>
      </c>
      <c r="N46" s="93">
        <v>2.3296107191805828</v>
      </c>
      <c r="O46" s="93">
        <v>2.4683444991464407</v>
      </c>
      <c r="P46" s="19"/>
    </row>
    <row r="47" spans="1:49" x14ac:dyDescent="0.3">
      <c r="A47" s="19"/>
      <c r="B47" s="19"/>
      <c r="C47" s="55">
        <v>0.1</v>
      </c>
      <c r="D47" s="56">
        <v>8698.3050000000003</v>
      </c>
      <c r="E47" s="93">
        <v>1.2891073694366506</v>
      </c>
      <c r="F47" s="93">
        <v>1.4417145273990939</v>
      </c>
      <c r="G47" s="93">
        <v>1.5943216853615376</v>
      </c>
      <c r="H47" s="93">
        <v>1.7469288433239809</v>
      </c>
      <c r="I47" s="93">
        <v>1.8995360012864242</v>
      </c>
      <c r="J47" s="93">
        <v>2.0521431592488675</v>
      </c>
      <c r="K47" s="93">
        <v>2.2047503172113108</v>
      </c>
      <c r="L47" s="93">
        <v>2.357357475173754</v>
      </c>
      <c r="M47" s="93">
        <v>2.5099646331361973</v>
      </c>
      <c r="N47" s="93">
        <v>2.6625717910986411</v>
      </c>
      <c r="O47" s="93">
        <v>2.8151789490610843</v>
      </c>
      <c r="P47" s="19"/>
    </row>
    <row r="48" spans="1:49" x14ac:dyDescent="0.3">
      <c r="A48" s="19"/>
      <c r="B48" s="19"/>
      <c r="C48" s="55">
        <v>0.15</v>
      </c>
      <c r="D48" s="56">
        <v>10003.05075</v>
      </c>
      <c r="E48" s="93">
        <v>1.6324734748521479</v>
      </c>
      <c r="F48" s="93">
        <v>1.8079717065089578</v>
      </c>
      <c r="G48" s="93">
        <v>1.9834699381657681</v>
      </c>
      <c r="H48" s="93">
        <v>2.158968169822578</v>
      </c>
      <c r="I48" s="93">
        <v>2.3344664014793874</v>
      </c>
      <c r="J48" s="93">
        <v>2.5099646331361973</v>
      </c>
      <c r="K48" s="93">
        <v>2.6854628647930077</v>
      </c>
      <c r="L48" s="93">
        <v>2.8609610964498171</v>
      </c>
      <c r="M48" s="93">
        <v>3.036459328106627</v>
      </c>
      <c r="N48" s="93">
        <v>3.2119575597634373</v>
      </c>
      <c r="O48" s="93">
        <v>3.3874557914202477</v>
      </c>
      <c r="P48" s="19"/>
    </row>
    <row r="49" spans="1:45" ht="14.5" thickBot="1" x14ac:dyDescent="0.35">
      <c r="A49" s="19"/>
      <c r="B49" s="19"/>
      <c r="C49" s="55">
        <v>0.2</v>
      </c>
      <c r="D49" s="58">
        <v>12003.660900000001</v>
      </c>
      <c r="E49" s="93">
        <v>2.1589681698225776</v>
      </c>
      <c r="F49" s="93">
        <v>2.3695660478107499</v>
      </c>
      <c r="G49" s="93">
        <v>2.5801639257989217</v>
      </c>
      <c r="H49" s="93">
        <v>2.790761803787094</v>
      </c>
      <c r="I49" s="93">
        <v>3.0013596817752655</v>
      </c>
      <c r="J49" s="93">
        <v>3.2119575597634373</v>
      </c>
      <c r="K49" s="93">
        <v>3.4225554377516092</v>
      </c>
      <c r="L49" s="93">
        <v>3.6331533157397802</v>
      </c>
      <c r="M49" s="93">
        <v>3.843751193727952</v>
      </c>
      <c r="N49" s="93">
        <v>4.0543490717161248</v>
      </c>
      <c r="O49" s="93">
        <v>4.2649469497042967</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4783</v>
      </c>
    </row>
    <row r="66" spans="44:55" x14ac:dyDescent="0.3">
      <c r="AS66" s="21" t="s">
        <v>70</v>
      </c>
      <c r="AT66" s="21" t="s">
        <v>69</v>
      </c>
      <c r="AU66" s="21" t="s">
        <v>68</v>
      </c>
      <c r="AV66" s="21" t="s">
        <v>67</v>
      </c>
      <c r="AX66" s="21" t="s">
        <v>66</v>
      </c>
      <c r="AZ66" s="101">
        <v>6568.66</v>
      </c>
      <c r="BA66" s="21" t="s">
        <v>65</v>
      </c>
    </row>
    <row r="67" spans="44:55" x14ac:dyDescent="0.3">
      <c r="AS67" s="21" t="s">
        <v>11</v>
      </c>
      <c r="AT67" s="104">
        <v>42173.599999999999</v>
      </c>
      <c r="AU67" s="105">
        <v>8.82</v>
      </c>
      <c r="AV67" s="89">
        <v>1</v>
      </c>
      <c r="AX67" s="21" t="s">
        <v>64</v>
      </c>
      <c r="AZ67" s="73">
        <v>3563.1725937553356</v>
      </c>
      <c r="BA67" s="21" t="s">
        <v>63</v>
      </c>
    </row>
    <row r="68" spans="44:55" x14ac:dyDescent="0.3">
      <c r="AS68" s="21" t="s">
        <v>62</v>
      </c>
      <c r="AT68" s="104">
        <v>31417.9</v>
      </c>
      <c r="AU68" s="105">
        <v>6.57</v>
      </c>
      <c r="AV68" s="89">
        <v>0.7449660451087885</v>
      </c>
    </row>
    <row r="69" spans="44:55" x14ac:dyDescent="0.3">
      <c r="AS69" s="21" t="s">
        <v>61</v>
      </c>
      <c r="AT69" s="104">
        <v>10755.7</v>
      </c>
      <c r="AU69" s="105"/>
      <c r="AV69" s="89">
        <v>0.25503395489121161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8.8173949404139655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6.6130462053104742</v>
      </c>
      <c r="AU86" s="91">
        <v>7.0539159523311721</v>
      </c>
      <c r="AV86" s="91">
        <v>7.4947856993518709</v>
      </c>
      <c r="AW86" s="91">
        <v>7.9356554463725688</v>
      </c>
      <c r="AX86" s="91">
        <v>8.3765251933932667</v>
      </c>
      <c r="AY86" s="108">
        <v>8.8173949404139655</v>
      </c>
      <c r="AZ86" s="91">
        <v>9.2582646874346644</v>
      </c>
      <c r="BA86" s="91">
        <v>9.6991344344553614</v>
      </c>
      <c r="BB86" s="91">
        <v>10.14000418147606</v>
      </c>
      <c r="BC86" s="91">
        <v>10.580873928496759</v>
      </c>
      <c r="BD86" s="91">
        <v>11.021743675517456</v>
      </c>
    </row>
    <row r="87" spans="44:56" x14ac:dyDescent="0.3">
      <c r="AR87" s="21">
        <v>-0.2</v>
      </c>
      <c r="AS87" s="91">
        <v>2780.8362000000002</v>
      </c>
      <c r="AT87" s="92"/>
      <c r="AU87" s="92"/>
      <c r="AV87" s="92"/>
      <c r="AW87" s="92"/>
      <c r="AX87" s="92"/>
      <c r="AY87" s="92"/>
      <c r="AZ87" s="92"/>
      <c r="BA87" s="92"/>
      <c r="BB87" s="92"/>
      <c r="BC87" s="92"/>
      <c r="BD87" s="92"/>
    </row>
    <row r="88" spans="44:56" x14ac:dyDescent="0.3">
      <c r="AR88" s="21">
        <v>-0.15</v>
      </c>
      <c r="AS88" s="91">
        <v>3476.0452500000001</v>
      </c>
      <c r="AT88" s="92"/>
      <c r="AU88" s="92"/>
      <c r="AV88" s="92"/>
      <c r="AW88" s="92"/>
      <c r="AX88" s="92"/>
      <c r="AY88" s="92"/>
      <c r="AZ88" s="92"/>
      <c r="BA88" s="92"/>
      <c r="BB88" s="92"/>
      <c r="BC88" s="92"/>
      <c r="BD88" s="92"/>
    </row>
    <row r="89" spans="44:56" x14ac:dyDescent="0.3">
      <c r="AR89" s="21">
        <v>-0.1</v>
      </c>
      <c r="AS89" s="91">
        <v>4089.4650000000001</v>
      </c>
      <c r="AT89" s="92"/>
      <c r="AU89" s="92"/>
      <c r="AV89" s="92"/>
      <c r="AW89" s="92"/>
      <c r="AX89" s="92"/>
      <c r="AY89" s="92"/>
      <c r="AZ89" s="92"/>
      <c r="BA89" s="92"/>
      <c r="BB89" s="92"/>
      <c r="BC89" s="92"/>
      <c r="BD89" s="92"/>
    </row>
    <row r="90" spans="44:56" x14ac:dyDescent="0.3">
      <c r="AR90" s="21">
        <v>-0.05</v>
      </c>
      <c r="AS90" s="91">
        <v>4543.8500000000004</v>
      </c>
      <c r="AT90" s="92"/>
      <c r="AU90" s="92"/>
      <c r="AV90" s="92"/>
      <c r="AW90" s="92"/>
      <c r="AX90" s="92"/>
      <c r="AY90" s="92"/>
      <c r="AZ90" s="92"/>
      <c r="BA90" s="92"/>
      <c r="BB90" s="92"/>
      <c r="BC90" s="92"/>
      <c r="BD90" s="92"/>
    </row>
    <row r="91" spans="44:56" x14ac:dyDescent="0.3">
      <c r="AR91" s="63" t="s">
        <v>71</v>
      </c>
      <c r="AS91" s="91">
        <v>4783</v>
      </c>
      <c r="AT91" s="92"/>
      <c r="AU91" s="92"/>
      <c r="AV91" s="92"/>
      <c r="AW91" s="92"/>
      <c r="AX91" s="92"/>
      <c r="AY91" s="92"/>
      <c r="AZ91" s="92"/>
      <c r="BA91" s="92"/>
      <c r="BB91" s="92"/>
      <c r="BC91" s="92"/>
      <c r="BD91" s="92"/>
    </row>
    <row r="92" spans="44:56" x14ac:dyDescent="0.3">
      <c r="AR92" s="21">
        <v>0.05</v>
      </c>
      <c r="AS92" s="91">
        <v>5022.1499999999996</v>
      </c>
      <c r="AT92" s="92"/>
      <c r="AU92" s="92"/>
      <c r="AV92" s="92"/>
      <c r="AW92" s="92"/>
      <c r="AX92" s="92"/>
      <c r="AY92" s="92"/>
      <c r="AZ92" s="92"/>
      <c r="BA92" s="92"/>
      <c r="BB92" s="92"/>
      <c r="BC92" s="92"/>
      <c r="BD92" s="92"/>
    </row>
    <row r="93" spans="44:56" x14ac:dyDescent="0.3">
      <c r="AR93" s="21">
        <v>0.1</v>
      </c>
      <c r="AS93" s="91">
        <v>5524.3649999999998</v>
      </c>
      <c r="AT93" s="92"/>
      <c r="AU93" s="92"/>
      <c r="AV93" s="92"/>
      <c r="AW93" s="92"/>
      <c r="AX93" s="92"/>
      <c r="AY93" s="92"/>
      <c r="AZ93" s="92"/>
      <c r="BA93" s="92"/>
      <c r="BB93" s="92"/>
      <c r="BC93" s="92"/>
      <c r="BD93" s="92"/>
    </row>
    <row r="94" spans="44:56" x14ac:dyDescent="0.3">
      <c r="AR94" s="21">
        <v>0.15</v>
      </c>
      <c r="AS94" s="91">
        <v>6353.0197499999995</v>
      </c>
      <c r="AT94" s="92"/>
      <c r="AU94" s="92"/>
      <c r="AV94" s="92"/>
      <c r="AW94" s="92"/>
      <c r="AX94" s="92"/>
      <c r="AY94" s="92"/>
      <c r="AZ94" s="92"/>
      <c r="BA94" s="92"/>
      <c r="BB94" s="92"/>
      <c r="BC94" s="92"/>
      <c r="BD94" s="92"/>
    </row>
    <row r="95" spans="44:56" x14ac:dyDescent="0.3">
      <c r="AR95" s="21">
        <v>0.2</v>
      </c>
      <c r="AS95" s="91">
        <v>7623.6236999999992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2025-08-27T20:47:02Z</dcterms:modified>
</cp:coreProperties>
</file>