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054C06F7-2708-47C5-99B7-4ECAFF6DBF16}"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<sst xmlns="http://schemas.openxmlformats.org/spreadsheetml/2006/main" count="350" uniqueCount="161">
  <si>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</si>
  <si>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Gulupa Comun Antioquia Guarne publicada en la página web, y consta de las siguientes partes:</t>
  </si>
  <si>
    <t>Flujo de Caja</t>
  </si>
  <si>
    <t>- Flujo anualizado de los ingresos (precio y rendimiento) y los costos de producción para una hectárea de
Gulupa Comun Antioquia Guarne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</si>
  <si>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</si>
  <si>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Gulupa Comun Antioquia Guarne.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</si>
  <si>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</si>
  <si>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</si>
  <si>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</si>
  <si>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</si>
  <si>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</si>
  <si>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</si>
  <si>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</si>
  <si>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</si>
  <si>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Gulupa Comun Antioquia Guarne. La participación se encuentra actualizada al 2023 Q4.</t>
  </si>
  <si>
    <t>Flujo de Caja Anual</t>
  </si>
  <si>
    <t>GULUPA COMUN ANTIOQUIA GUARNE</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</si>
  <si>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</si>
  <si>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</si>
  <si>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</si>
  <si>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</si>
  <si>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</si>
  <si>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</si>
  <si>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</si>
  <si>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</si>
  <si>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</si>
  <si>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</si>
  <si>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</si>
  <si>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</si>
  <si>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</si>
  <si>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</si>
  <si>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</si>
  <si>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</si>
  <si>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</si>
  <si>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</si>
  <si>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</si>
  <si>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</si>
  <si>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</si>
  <si>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</si>
  <si>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</si>
  <si>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</si>
  <si>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</si>
  <si>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</si>
  <si>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</si>
  <si>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</si>
  <si>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</si>
  <si>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</si>
  <si>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</si>
  <si>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</si>
  <si>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</si>
  <si>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</si>
  <si>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</si>
  <si>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</si>
  <si>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</si>
  <si>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</si>
  <si>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</si>
  <si>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</si>
  <si>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</si>
  <si>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</si>
  <si>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</si>
  <si>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</si>
  <si>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</si>
  <si>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</si>
  <si>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</si>
  <si>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</si>
  <si>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</si>
  <si>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</si>
  <si>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Gulupa Comun Antioquia Guarne, en lo que respecta a la mano de obra incluye actividades como la preparación del terreno, la siembra, el trazado y el ahoyado, entre otras, y ascienden a un total de $3,5 millones de pesos (equivalente a 51 jornales). En cuanto a los insumos, se incluyen los gastos relacionados con el material vegetal y las enmiendas, que en conjunto ascienden a  $2,5 millones.</t>
  </si>
  <si>
    <t>*** Los costos de sostenimiento del año 1 comprenden tanto los gastos relacionados con la mano de obra como aquellos asociados con los insumos necesarios desde el momento de la siembra de las plantas hasta finalizar el año 1. Para el caso de Gulupa Comun Antioquia Guarne, en lo que respecta a la mano de obra incluye actividades como la fertilización, riego, control de malezas, plagas y enfermedades, entre otras, y ascienden a un total de $30,3 millones de pesos (equivalente a 443 jornales). En cuanto a los insumos, se incluyen los fertilizantes, plaguicidas, transportes, entre otras, que en conjunto ascienden a  $70,8 millones.</t>
  </si>
  <si>
    <t>Otra información</t>
  </si>
  <si>
    <t>Material de propagacion: Colino/Plántula // Distancia de siembra: 3,5 x 2 // Densidad de siembra - Plantas/Ha.: 1.428 // Duracion del ciclo: 4 años // Productividad/Ha/Ciclo: 62.505 kg // Inicio de Produccion desde la siembra: año 1  // Duracion de la etapa productiva: 4 años // Productividad promedio en etapa productiva  // Cultivo asociado: NA // Productividad promedio etapa productiva: 15.626 kg // % Rendimiento 1ra. Calidad: 80 // % Rendimiento 2da. Calidad: 20 // Precio de venta ponderado por calidad: $5.331 // Valor Jornal: $68.421 // Otros: INCLUIDO EL EMPARRADO Y RIEGO</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</si>
  <si>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</si>
  <si>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</si>
  <si>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</si>
  <si>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</si>
  <si>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</si>
  <si>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</si>
  <si>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</si>
  <si>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</si>
  <si>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</si>
  <si>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</si>
  <si>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</si>
  <si>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$313,7 millones, en comparación con los costos del marco original que ascienden a $173,1 millones, (mes de publicación del marco: abril - 2018).
La rentabilidad actualizada (2023 Q4) bajó frente a la rentabilidad de la primera AgroGuía, pasando del 30,7% al 5,8%. Mientras que el crecimiento de los costos fue del 181,2%, el crecimiento de los ingresos fue del 133,3%.</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</si>
  <si>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</si>
  <si>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</si>
  <si>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</si>
  <si>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</si>
  <si>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</si>
  <si>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</si>
  <si>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</si>
  <si>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</si>
  <si>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</si>
  <si>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</si>
  <si>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</si>
  <si>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</si>
  <si>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</si>
  <si>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</si>
  <si>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</si>
  <si>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podas seguido de cosecha y beneficio, que representan el 31% y el 25% del costo total, respectivamente. En cuanto a los costos de insumos, se destaca la participación de cosecha y beneficio seguido de tutorado, que representan el 28% y el 23% del costo total, respectivamente.</t>
  </si>
  <si>
    <t>Costo total</t>
  </si>
  <si>
    <t>Mano de obra</t>
  </si>
  <si>
    <t>2018 Q2</t>
  </si>
  <si>
    <t>2023 Q4</t>
  </si>
  <si>
    <t>Rentabilidad actualizada</t>
  </si>
  <si>
    <t>bajó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</si>
  <si>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</si>
  <si>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</si>
  <si>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</si>
  <si>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</si>
  <si>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</si>
  <si>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</si>
  <si>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</si>
  <si>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</si>
  <si>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</si>
  <si>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GULUPA COMUN ANTIOQUIA GUARNE</t>
  </si>
  <si>
    <t>En cuanto a los costos de mano de obra, se destaca la participación de podas segido por cosecha y beneficio que representan el 31% y el 25% del costo total, respectivamente. En cuanto a los costos de insumos, se destaca la participación de control fitosanitario segido por cosecha y beneficio que representan el 30% y el 24% del costo total, respectivamente.</t>
  </si>
  <si>
    <t>En cuanto a los costos de mano de obra, se destaca la participación de podas segido por cosecha y beneficio que representan el 31% y el 25% del costo total, respectivamente. En cuanto a los costos de insumos, se destaca la participación de cosecha y beneficio segido por tutorado que representan el 28% y el 23% del costo total, respectivamente.</t>
  </si>
  <si>
    <t>En cuanto a los costos de mano de obra, se destaca la participación de podas segido por cosecha y beneficio que representan el 31% y el 25% del costo total, respectivamente.</t>
  </si>
  <si>
    <t>En cuanto a los costos de insumos, se destaca la participación de cosecha y beneficio segido por tutorado que representan el 28% y el 23% del costo total, respectivamente.</t>
  </si>
  <si>
    <t>En cuanto a los costos de insumos, se destaca la participación de control fitosanitario segido por cosecha y beneficio que representan el 30% y el 24% del costo total, respectivamente.</t>
  </si>
  <si>
    <t>En cuanto a los costos de mano de obra, se destaca la participación de podas segido por cosecha y beneficio que representan el 31% y el 25% del costo total, respectivamente.En cuanto a los costos de insumos, se destaca la participación de control fitosanitario segido por cosecha y beneficio que representan el 30% y el 24%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</si>
  <si>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</si>
  <si>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</si>
  <si>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</si>
  <si>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</si>
  <si>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</si>
  <si>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</si>
  <si>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</si>
  <si>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</si>
  <si>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</si>
  <si>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</si>
  <si>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</si>
  <si>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</si>
  <si>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</si>
  <si>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</si>
  <si>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GULUPA COMUN ANTIOQUIA GUARNE,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</si>
  <si>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</si>
  <si>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$ 5.331/kg y con un rendimiento por hectárea de 62.505 kg por ciclo; el margen de utilidad obtenido en la producción de gulupa es del 6%.</t>
  </si>
  <si>
    <t>PRECIO MINIMO</t>
  </si>
  <si>
    <t>El precio mínimo ponderado para cubrir los costos de producción, con un rendimiento de 62.505 kg para todo el ciclo de producción, es COP $ 5.019/kg.</t>
  </si>
  <si>
    <t>RENDIMIENTO MINIMO</t>
  </si>
  <si>
    <t>KG</t>
  </si>
  <si>
    <t>El rendimiento mínimo por ha/ciclo para cubrir los costos de producción, con un precio ponderado de COP $ 5.331, es de 58.851 kg/ha para todo el ciclo.</t>
  </si>
  <si>
    <t>El siguiente cuadro presenta diferentes escenarios de rentabilidad para el sistema productivo de GULUPA COMUN ANTIOQUIA GUARNE,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</si>
  <si>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</si>
  <si>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</si>
  <si>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</si>
  <si>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</si>
  <si>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</si>
  <si>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</si>
  <si>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</si>
  <si>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</si>
  <si>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</si>
  <si>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</si>
  <si>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GULUPA COMUN ANTIOQUIA GUARNE, frente a diferentes escenarios de variación de precios de venta en finca y rendimientos probables (t/ha)</t>
  </si>
  <si>
    <t>Con un precio ponderado de COP $$ 4.000/kg y con un rendimiento por hectárea de 62.505 kg por ciclo; el margen de utilidad obtenido en la producción de gulupa es del 31%.</t>
  </si>
  <si>
    <t>El precio mínimo ponderado para cubrir los costos de producción, con un rendimiento de 62.505 kg para todo el ciclo de producción, es COP $ 2.770/kg.</t>
  </si>
  <si>
    <t>El rendimiento mínimo por ha/ciclo para cubrir los costos de producción, con un precio ponderado de COP $ 4.000, es de 43.287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</si>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</sst>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Part.'!$AQ$41:$AQ$42</c:f>
              <c:numCache>
                <c:formatCode>_(* #,##0_);_(* \(#,##0\);_(* "-"_);_(@_)</c:formatCode>
                <c:ptCount val="2"/>
                <c:pt idx="0">
                  <c:v>173146025</c:v>
                </c:pt>
                <c:pt idx="1">
                  <c:v>313724375.41652322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Part.'!$AR$41:$AR$42</c:f>
              <c:numCache>
                <c:formatCode>_(* #,##0_);_(* \(#,##0\);_(* "-"_);_(@_)</c:formatCode>
                <c:ptCount val="2"/>
                <c:pt idx="0">
                  <c:v>95544425</c:v>
                </c:pt>
                <c:pt idx="1">
                  <c:v>163459127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Part.'!$AS$41:$AS$42</c:f>
              <c:numCache>
                <c:formatCode>_(* #,##0_);_(* \(#,##0\);_(* "-"_);_(@_)</c:formatCode>
                <c:ptCount val="2"/>
                <c:pt idx="0">
                  <c:v>77601600</c:v>
                </c:pt>
                <c:pt idx="1">
                  <c:v>150265248.41652325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Tortas!$H$36:$H$37</c:f>
              <c:numCache>
                <c:formatCode>0%</c:formatCode>
                <c:ptCount val="2"/>
                <c:pt idx="0">
                  <c:v>0.55181414069424928</c:v>
                </c:pt>
                <c:pt idx="1">
                  <c:v>0.52102781871182247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Tortas!$I$36:$I$37</c:f>
              <c:numCache>
                <c:formatCode>0%</c:formatCode>
                <c:ptCount val="2"/>
                <c:pt idx="0">
                  <c:v>0.44818585930575072</c:v>
                </c:pt>
                <c:pt idx="1">
                  <c:v>0.47897218128817759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33537804</c:v>
                </c:pt>
                <c:pt idx="2">
                  <c:v>41660638.898450956</c:v>
                </c:pt>
                <c:pt idx="3">
                  <c:v>19010037</c:v>
                </c:pt>
                <c:pt idx="4">
                  <c:v>2508199.5180722889</c:v>
                </c:pt>
                <c:pt idx="5">
                  <c:v>79372</c:v>
                </c:pt>
                <c:pt idx="6">
                  <c:v>0</c:v>
                </c:pt>
                <c:pt idx="7">
                  <c:v>17637866</c:v>
                </c:pt>
                <c:pt idx="8">
                  <c:v>555600</c:v>
                </c:pt>
                <c:pt idx="9">
                  <c:v>35275731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25384191</c:v>
                </c:pt>
                <c:pt idx="1">
                  <c:v>821052</c:v>
                </c:pt>
                <c:pt idx="2">
                  <c:v>41190795</c:v>
                </c:pt>
                <c:pt idx="3">
                  <c:v>20663142</c:v>
                </c:pt>
                <c:pt idx="4">
                  <c:v>3489471</c:v>
                </c:pt>
                <c:pt idx="5">
                  <c:v>0</c:v>
                </c:pt>
                <c:pt idx="6">
                  <c:v>51452592</c:v>
                </c:pt>
                <c:pt idx="7">
                  <c:v>14094726</c:v>
                </c:pt>
                <c:pt idx="8">
                  <c:v>0</c:v>
                </c:pt>
                <c:pt idx="9">
                  <c:v>6363158</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Part.'!$AW$41:$AW$42</c:f>
              <c:numCache>
                <c:formatCode>0%</c:formatCode>
                <c:ptCount val="2"/>
                <c:pt idx="0">
                  <c:v>0.55181414069424928</c:v>
                </c:pt>
                <c:pt idx="1">
                  <c:v>0.52102781871182247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Part.'!$AX$41:$AX$42</c:f>
              <c:numCache>
                <c:formatCode>0%</c:formatCode>
                <c:ptCount val="2"/>
                <c:pt idx="0">
                  <c:v>0.44818585930575072</c:v>
                </c:pt>
                <c:pt idx="1">
                  <c:v>0.47897218128817759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14840000</c:v>
                </c:pt>
                <c:pt idx="1">
                  <c:v>480000</c:v>
                </c:pt>
                <c:pt idx="2">
                  <c:v>24064425</c:v>
                </c:pt>
                <c:pt idx="3">
                  <c:v>12080000</c:v>
                </c:pt>
                <c:pt idx="4">
                  <c:v>2040000</c:v>
                </c:pt>
                <c:pt idx="5">
                  <c:v>0</c:v>
                </c:pt>
                <c:pt idx="6">
                  <c:v>30080000</c:v>
                </c:pt>
                <c:pt idx="7">
                  <c:v>8240000</c:v>
                </c:pt>
                <c:pt idx="8">
                  <c:v>0</c:v>
                </c:pt>
                <c:pt idx="9">
                  <c:v>3720000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23585600</c:v>
                </c:pt>
                <c:pt idx="2">
                  <c:v>18896000</c:v>
                </c:pt>
                <c:pt idx="3">
                  <c:v>9590000</c:v>
                </c:pt>
                <c:pt idx="4">
                  <c:v>1242000</c:v>
                </c:pt>
                <c:pt idx="5">
                  <c:v>36000</c:v>
                </c:pt>
                <c:pt idx="6">
                  <c:v>0</c:v>
                </c:pt>
                <c:pt idx="7">
                  <c:v>8000000</c:v>
                </c:pt>
                <c:pt idx="8">
                  <c:v>252000</c:v>
                </c:pt>
                <c:pt idx="9">
                  <c:v>16000000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25384191</c:v>
                </c:pt>
                <c:pt idx="1">
                  <c:v>821052</c:v>
                </c:pt>
                <c:pt idx="2">
                  <c:v>41190795</c:v>
                </c:pt>
                <c:pt idx="3">
                  <c:v>20663142</c:v>
                </c:pt>
                <c:pt idx="4">
                  <c:v>3489471</c:v>
                </c:pt>
                <c:pt idx="5">
                  <c:v>0</c:v>
                </c:pt>
                <c:pt idx="6">
                  <c:v>51452592</c:v>
                </c:pt>
                <c:pt idx="7">
                  <c:v>14094726</c:v>
                </c:pt>
                <c:pt idx="8">
                  <c:v>0</c:v>
                </c:pt>
                <c:pt idx="9">
                  <c:v>6363158</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33537804</c:v>
                </c:pt>
                <c:pt idx="2">
                  <c:v>41660638.898450956</c:v>
                </c:pt>
                <c:pt idx="3">
                  <c:v>19010037</c:v>
                </c:pt>
                <c:pt idx="4">
                  <c:v>2508199.5180722889</c:v>
                </c:pt>
                <c:pt idx="5">
                  <c:v>79372</c:v>
                </c:pt>
                <c:pt idx="6">
                  <c:v>0</c:v>
                </c:pt>
                <c:pt idx="7">
                  <c:v>17637866</c:v>
                </c:pt>
                <c:pt idx="8">
                  <c:v>555600</c:v>
                </c:pt>
                <c:pt idx="9">
                  <c:v>35275731</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Tortas!$B$36:$B$37</c:f>
              <c:numCache>
                <c:formatCode>_(* #,##0_);_(* \(#,##0\);_(* "-"_);_(@_)</c:formatCode>
                <c:ptCount val="2"/>
                <c:pt idx="0">
                  <c:v>173146025</c:v>
                </c:pt>
                <c:pt idx="1">
                  <c:v>313724375.41652322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Tortas!$C$36:$C$37</c:f>
              <c:numCache>
                <c:formatCode>_(* #,##0_);_(* \(#,##0\);_(* "-"_);_(@_)</c:formatCode>
                <c:ptCount val="2"/>
                <c:pt idx="0">
                  <c:v>95544425</c:v>
                </c:pt>
                <c:pt idx="1">
                  <c:v>163459127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Tortas!$D$36:$D$37</c:f>
              <c:numCache>
                <c:formatCode>_(* #,##0_);_(* \(#,##0\);_(* "-"_);_(@_)</c:formatCode>
                <c:ptCount val="2"/>
                <c:pt idx="0">
                  <c:v>77601600</c:v>
                </c:pt>
                <c:pt idx="1">
                  <c:v>150265248.41652325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6" width="10.85546875" style="19" customWidth="1"/>
    <col min="7"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3489.47</v>
      </c>
      <c r="C7" s="22">
        <v>30324</v>
      </c>
      <c r="D7" s="22">
        <v>47735.5</v>
      </c>
      <c r="E7" s="22">
        <v>47735.5</v>
      </c>
      <c r="F7" s="22">
        <v>34174.65</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163459.13</v>
      </c>
      <c r="AH7" s="23">
        <v>0.52102781871182235</v>
      </c>
    </row>
    <row r="8" spans="1:34">
      <c r="A8" s="5" t="s">
        <v>52</v>
      </c>
      <c r="B8" s="22">
        <v>2508.1999999999998</v>
      </c>
      <c r="C8" s="22">
        <v>70774.789999999994</v>
      </c>
      <c r="D8" s="22">
        <v>26622.03</v>
      </c>
      <c r="E8" s="22">
        <v>26622.03</v>
      </c>
      <c r="F8" s="22">
        <v>23738.2</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150265.25</v>
      </c>
      <c r="AH8" s="23">
        <v>0.47897218128817748</v>
      </c>
    </row>
    <row r="9" spans="1:34">
      <c r="A9" s="9" t="s">
        <v>53</v>
      </c>
      <c r="B9" s="22">
        <v>5997.67</v>
      </c>
      <c r="C9" s="22">
        <v>101098.79</v>
      </c>
      <c r="D9" s="22">
        <v>74357.53</v>
      </c>
      <c r="E9" s="22">
        <v>74357.53</v>
      </c>
      <c r="F9" s="22">
        <v>57912.86</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313724.38</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5000</v>
      </c>
      <c r="D11" s="24">
        <v>16668</v>
      </c>
      <c r="E11" s="24">
        <v>16668</v>
      </c>
      <c r="F11" s="24">
        <v>11668</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50004</v>
      </c>
      <c r="AH11" s="27"/>
    </row>
    <row r="12" spans="1:34">
      <c r="A12" s="5" t="s">
        <v>56</v>
      </c>
      <c r="B12" s="24"/>
      <c r="C12" s="24">
        <v>1250</v>
      </c>
      <c r="D12" s="24">
        <v>4167</v>
      </c>
      <c r="E12" s="24">
        <v>4167</v>
      </c>
      <c r="F12" s="24">
        <v>2917</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12501</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6397</v>
      </c>
      <c r="D15" s="113">
        <v>6397</v>
      </c>
      <c r="E15" s="113">
        <v>6397</v>
      </c>
      <c r="F15" s="113">
        <v>6397</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6397</v>
      </c>
      <c r="AH15" s="27"/>
    </row>
    <row r="16" spans="1:34">
      <c r="A16" s="5" t="s">
        <v>60</v>
      </c>
      <c r="B16" s="113">
        <v>0</v>
      </c>
      <c r="C16" s="113">
        <v>1066</v>
      </c>
      <c r="D16" s="113">
        <v>1066</v>
      </c>
      <c r="E16" s="113">
        <v>1066</v>
      </c>
      <c r="F16" s="113">
        <v>1066</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1066</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33317.5</v>
      </c>
      <c r="D19" s="22">
        <v>111067.22</v>
      </c>
      <c r="E19" s="22">
        <v>111067.22</v>
      </c>
      <c r="F19" s="22">
        <v>77749.72</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333201.65000000002</v>
      </c>
      <c r="AH19" s="27"/>
    </row>
    <row r="20" spans="1:34">
      <c r="A20" s="3" t="s">
        <v>64</v>
      </c>
      <c r="B20" s="25">
        <v>-5997.67</v>
      </c>
      <c r="C20" s="25">
        <v>-67781.289999999994</v>
      </c>
      <c r="D20" s="25">
        <v>36709.69</v>
      </c>
      <c r="E20" s="25">
        <v>36709.69</v>
      </c>
      <c r="F20" s="25">
        <v>19836.86</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19477.28</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19766.25</v>
      </c>
      <c r="D121" s="70">
        <v>27901.48</v>
      </c>
      <c r="E121" s="70">
        <v>27901.48</v>
      </c>
      <c r="F121" s="70">
        <v>19975.23</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95544.43</v>
      </c>
      <c r="AH121" s="71">
        <v>0.55181414069424917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35616.800000000003</v>
      </c>
      <c r="D122" s="70">
        <v>14445</v>
      </c>
      <c r="E122" s="70">
        <v>14445</v>
      </c>
      <c r="F122" s="70">
        <v>13094.8</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77601.600000000006</v>
      </c>
      <c r="AH122" s="71">
        <v>0.44818585930575078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55383.05</v>
      </c>
      <c r="D123" s="70">
        <v>42346.48</v>
      </c>
      <c r="E123" s="70">
        <v>42346.48</v>
      </c>
      <c r="F123" s="70">
        <v>33070.03</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173146.03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5000</v>
      </c>
      <c r="D125" s="73">
        <v>16668</v>
      </c>
      <c r="E125" s="73">
        <v>16668</v>
      </c>
      <c r="F125" s="73">
        <v>11668</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50004</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1250</v>
      </c>
      <c r="D126" s="73">
        <v>4167</v>
      </c>
      <c r="E126" s="73">
        <v>4167</v>
      </c>
      <c r="F126" s="73">
        <v>2917</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12501</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4.8</v>
      </c>
      <c r="D129" s="74">
        <v>4.8</v>
      </c>
      <c r="E129" s="74">
        <v>4.8</v>
      </c>
      <c r="F129" s="74">
        <v>4.8</v>
      </c>
      <c r="G129" s="74">
        <v>4.8</v>
      </c>
      <c r="H129" s="74">
        <v>4.8</v>
      </c>
      <c r="I129" s="74">
        <v>4.8</v>
      </c>
      <c r="J129" s="74">
        <v>4.8</v>
      </c>
      <c r="K129" s="74">
        <v>4.8</v>
      </c>
      <c r="L129" s="74">
        <v>4.8</v>
      </c>
      <c r="M129" s="74">
        <v>4.8</v>
      </c>
      <c r="N129" s="74">
        <v>4.8</v>
      </c>
      <c r="O129" s="74">
        <v>4.8</v>
      </c>
      <c r="P129" s="74">
        <v>4.8</v>
      </c>
      <c r="Q129" s="74">
        <v>4.8</v>
      </c>
      <c r="R129" s="74">
        <v>4.8</v>
      </c>
      <c r="S129" s="74">
        <v>4.8</v>
      </c>
      <c r="T129" s="74">
        <v>4.8</v>
      </c>
      <c r="U129" s="74">
        <v>4.8</v>
      </c>
      <c r="V129" s="74">
        <v>4.8</v>
      </c>
      <c r="W129" s="74">
        <v>4.8</v>
      </c>
      <c r="X129" s="74">
        <v>4.8</v>
      </c>
      <c r="Y129" s="74">
        <v>4.8</v>
      </c>
      <c r="Z129" s="74">
        <v>4.8</v>
      </c>
      <c r="AA129" s="74">
        <v>4.8</v>
      </c>
      <c r="AB129" s="74">
        <v>4.8</v>
      </c>
      <c r="AC129" s="74">
        <v>4.8</v>
      </c>
      <c r="AD129" s="74">
        <v>4.8</v>
      </c>
      <c r="AE129" s="74">
        <v>4.8</v>
      </c>
      <c r="AF129" s="74">
        <v>4.8</v>
      </c>
      <c r="AG129" s="74">
        <v>4.8</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0.8</v>
      </c>
      <c r="D130" s="74">
        <v>0.8</v>
      </c>
      <c r="E130" s="74">
        <v>0.8</v>
      </c>
      <c r="F130" s="74">
        <v>0.8</v>
      </c>
      <c r="G130" s="74">
        <v>0.8</v>
      </c>
      <c r="H130" s="74">
        <v>0.8</v>
      </c>
      <c r="I130" s="74">
        <v>0.8</v>
      </c>
      <c r="J130" s="74">
        <v>0.8</v>
      </c>
      <c r="K130" s="74">
        <v>0.8</v>
      </c>
      <c r="L130" s="74">
        <v>0.8</v>
      </c>
      <c r="M130" s="74">
        <v>0.8</v>
      </c>
      <c r="N130" s="74">
        <v>0.8</v>
      </c>
      <c r="O130" s="74">
        <v>0.8</v>
      </c>
      <c r="P130" s="74">
        <v>0.8</v>
      </c>
      <c r="Q130" s="74">
        <v>0.8</v>
      </c>
      <c r="R130" s="74">
        <v>0.8</v>
      </c>
      <c r="S130" s="74">
        <v>0.8</v>
      </c>
      <c r="T130" s="74">
        <v>0.8</v>
      </c>
      <c r="U130" s="74">
        <v>0.8</v>
      </c>
      <c r="V130" s="74">
        <v>0.8</v>
      </c>
      <c r="W130" s="74">
        <v>0.8</v>
      </c>
      <c r="X130" s="74">
        <v>0.8</v>
      </c>
      <c r="Y130" s="74">
        <v>0.8</v>
      </c>
      <c r="Z130" s="74">
        <v>0.8</v>
      </c>
      <c r="AA130" s="74">
        <v>0.8</v>
      </c>
      <c r="AB130" s="74">
        <v>0.8</v>
      </c>
      <c r="AC130" s="74">
        <v>0.8</v>
      </c>
      <c r="AD130" s="74">
        <v>0.8</v>
      </c>
      <c r="AE130" s="74">
        <v>0.8</v>
      </c>
      <c r="AF130" s="74">
        <v>0.8</v>
      </c>
      <c r="AG130" s="74">
        <v>0.8</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25000</v>
      </c>
      <c r="D133" s="70">
        <v>83340</v>
      </c>
      <c r="E133" s="70">
        <v>83340</v>
      </c>
      <c r="F133" s="70">
        <v>58340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250020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-30383.05</v>
      </c>
      <c r="D134" s="70">
        <v>40993.53</v>
      </c>
      <c r="E134" s="70">
        <v>40993.53</v>
      </c>
      <c r="F134" s="70">
        <v>25269.98</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76873.98</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14840000</v>
      </c>
      <c r="AY8" s="21" t="s">
        <v>85</v>
      </c>
      <c r="AZ8" s="89">
        <v>0</v>
      </c>
    </row>
    <row r="9" spans="2:59" ht="14.45" customHeight="1">
      <c r="B9" s="136"/>
      <c r="C9" s="136"/>
      <c r="D9" s="136"/>
      <c r="E9" s="136"/>
      <c r="F9" s="136"/>
      <c r="G9" s="136"/>
      <c r="H9" s="136"/>
      <c r="I9" s="136"/>
      <c r="J9" s="37"/>
      <c r="AP9" s="21" t="s">
        <v>86</v>
      </c>
      <c r="AQ9" s="89">
        <v>480000</v>
      </c>
      <c r="AY9" s="21" t="s">
        <v>86</v>
      </c>
      <c r="AZ9" s="89">
        <v>23585600</v>
      </c>
    </row>
    <row r="10" spans="2:59" ht="14.45" customHeight="1">
      <c r="B10" s="136"/>
      <c r="C10" s="136"/>
      <c r="D10" s="136"/>
      <c r="E10" s="136"/>
      <c r="F10" s="136"/>
      <c r="G10" s="136"/>
      <c r="H10" s="136"/>
      <c r="I10" s="136"/>
      <c r="J10" s="37"/>
      <c r="AP10" s="21" t="s">
        <v>87</v>
      </c>
      <c r="AQ10" s="89">
        <v>24064425</v>
      </c>
      <c r="AY10" s="21" t="s">
        <v>87</v>
      </c>
      <c r="AZ10" s="89">
        <v>18896000</v>
      </c>
    </row>
    <row r="11" spans="2:59" ht="14.45" customHeight="1">
      <c r="B11" s="76" t="s">
        <v>88</v>
      </c>
      <c r="C11" s="76"/>
      <c r="D11" s="76"/>
      <c r="E11" s="76"/>
      <c r="F11" s="76"/>
      <c r="G11" s="76"/>
      <c r="H11" s="76"/>
      <c r="I11" s="76"/>
      <c r="AP11" s="21" t="s">
        <v>89</v>
      </c>
      <c r="AQ11" s="89">
        <v>12080000</v>
      </c>
      <c r="AY11" s="21" t="s">
        <v>89</v>
      </c>
      <c r="AZ11" s="89">
        <v>9590000</v>
      </c>
    </row>
    <row r="12" spans="2:59" ht="14.45" customHeight="1">
      <c r="B12" s="76"/>
      <c r="C12" s="76"/>
      <c r="D12" s="76"/>
      <c r="E12" s="76"/>
      <c r="F12" s="76"/>
      <c r="G12" s="76"/>
      <c r="H12" s="76"/>
      <c r="I12" s="76"/>
      <c r="AP12" s="21" t="s">
        <v>90</v>
      </c>
      <c r="AQ12" s="89">
        <v>2040000</v>
      </c>
      <c r="AY12" s="21" t="s">
        <v>90</v>
      </c>
      <c r="AZ12" s="89">
        <v>1242000</v>
      </c>
    </row>
    <row r="13" spans="2:59" ht="14.45" customHeight="1">
      <c r="B13" s="76"/>
      <c r="C13" s="76"/>
      <c r="D13" s="76"/>
      <c r="E13" s="76"/>
      <c r="F13" s="76"/>
      <c r="G13" s="76"/>
      <c r="H13" s="76"/>
      <c r="I13" s="76"/>
      <c r="AP13" s="21" t="s">
        <v>91</v>
      </c>
      <c r="AQ13" s="89">
        <v>0</v>
      </c>
      <c r="AY13" s="21" t="s">
        <v>91</v>
      </c>
      <c r="AZ13" s="89">
        <v>36000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30080000</v>
      </c>
      <c r="AY16" s="21" t="s">
        <v>92</v>
      </c>
      <c r="AZ16" s="89">
        <v>0</v>
      </c>
    </row>
    <row r="17" spans="42:59" ht="14.45" customHeight="1">
      <c r="AP17" s="21" t="s">
        <v>93</v>
      </c>
      <c r="AQ17" s="89">
        <v>8240000</v>
      </c>
      <c r="AY17" s="21" t="s">
        <v>93</v>
      </c>
      <c r="AZ17" s="89">
        <v>8000000</v>
      </c>
    </row>
    <row r="18" spans="42:59">
      <c r="AP18" s="21" t="s">
        <v>94</v>
      </c>
      <c r="AQ18" s="89">
        <v>0</v>
      </c>
      <c r="AY18" s="21" t="s">
        <v>94</v>
      </c>
      <c r="AZ18" s="89">
        <v>252000</v>
      </c>
    </row>
    <row r="19" spans="42:59">
      <c r="AP19" s="21" t="s">
        <v>95</v>
      </c>
      <c r="AQ19" s="89">
        <v>3720000</v>
      </c>
      <c r="AY19" s="21" t="s">
        <v>95</v>
      </c>
      <c r="AZ19" s="89">
        <v>16000000</v>
      </c>
    </row>
    <row r="20" spans="42:59" ht="15">
      <c r="AP20" s="77" t="s">
        <v>96</v>
      </c>
      <c r="AQ20" s="90">
        <v>95544425</v>
      </c>
      <c r="AY20" s="77" t="s">
        <v>96</v>
      </c>
      <c r="AZ20" s="90">
        <v>77601600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25384191</v>
      </c>
      <c r="AY27" s="21" t="s">
        <v>85</v>
      </c>
      <c r="AZ27" s="89"/>
    </row>
    <row r="28" spans="42:59">
      <c r="AP28" s="21" t="s">
        <v>86</v>
      </c>
      <c r="AQ28" s="89">
        <v>821052</v>
      </c>
      <c r="AY28" s="21" t="s">
        <v>86</v>
      </c>
      <c r="AZ28" s="89">
        <v>33537804</v>
      </c>
    </row>
    <row r="29" spans="42:59" ht="14.45" customHeight="1">
      <c r="AP29" s="21" t="s">
        <v>87</v>
      </c>
      <c r="AQ29" s="89">
        <v>41190795</v>
      </c>
      <c r="AY29" s="21" t="s">
        <v>87</v>
      </c>
      <c r="AZ29" s="89">
        <v>41660638.898450956</v>
      </c>
    </row>
    <row r="30" spans="42:59">
      <c r="AP30" s="21" t="s">
        <v>89</v>
      </c>
      <c r="AQ30" s="89">
        <v>20663142</v>
      </c>
      <c r="AY30" s="21" t="s">
        <v>89</v>
      </c>
      <c r="AZ30" s="89">
        <v>19010037</v>
      </c>
    </row>
    <row r="31" spans="42:59">
      <c r="AP31" s="21" t="s">
        <v>90</v>
      </c>
      <c r="AQ31" s="89">
        <v>3489471</v>
      </c>
      <c r="AY31" s="21" t="s">
        <v>90</v>
      </c>
      <c r="AZ31" s="89">
        <v>2508199.5180722889</v>
      </c>
    </row>
    <row r="32" spans="42:59" ht="14.45" customHeight="1">
      <c r="AP32" s="21" t="s">
        <v>91</v>
      </c>
      <c r="AQ32" s="89">
        <v>0</v>
      </c>
      <c r="AY32" s="21" t="s">
        <v>91</v>
      </c>
      <c r="AZ32" s="89">
        <v>79372</v>
      </c>
    </row>
    <row r="33" spans="2:56" ht="14.45" customHeight="1">
      <c r="AP33" s="21" t="s">
        <v>92</v>
      </c>
      <c r="AQ33" s="89">
        <v>51452592</v>
      </c>
      <c r="AY33" s="21" t="s">
        <v>92</v>
      </c>
      <c r="AZ33" s="89">
        <v>0</v>
      </c>
    </row>
    <row r="34" spans="2:56">
      <c r="AP34" s="21" t="s">
        <v>93</v>
      </c>
      <c r="AQ34" s="89">
        <v>14094726</v>
      </c>
      <c r="AY34" s="21" t="s">
        <v>93</v>
      </c>
      <c r="AZ34" s="89">
        <v>17637866</v>
      </c>
    </row>
    <row r="35" spans="2:56" ht="14.45" customHeight="1">
      <c r="B35" s="136" t="s">
        <v>98</v>
      </c>
      <c r="C35" s="136"/>
      <c r="D35" s="136"/>
      <c r="E35" s="136"/>
      <c r="F35" s="136"/>
      <c r="G35" s="136"/>
      <c r="H35" s="136"/>
      <c r="I35" s="136"/>
      <c r="AP35" s="21" t="s">
        <v>94</v>
      </c>
      <c r="AQ35" s="89">
        <v>0</v>
      </c>
      <c r="AY35" s="21" t="s">
        <v>94</v>
      </c>
      <c r="AZ35" s="89">
        <v>555600</v>
      </c>
    </row>
    <row r="36" spans="2:56" ht="14.45" customHeight="1">
      <c r="B36" s="136"/>
      <c r="C36" s="136"/>
      <c r="D36" s="136"/>
      <c r="E36" s="136"/>
      <c r="F36" s="136"/>
      <c r="G36" s="136"/>
      <c r="H36" s="136"/>
      <c r="I36" s="136"/>
      <c r="AP36" s="21" t="s">
        <v>95</v>
      </c>
      <c r="AQ36" s="89">
        <v>6363158</v>
      </c>
      <c r="AY36" s="21" t="s">
        <v>95</v>
      </c>
      <c r="AZ36" s="89">
        <v>35275731</v>
      </c>
    </row>
    <row r="37" spans="2:56" ht="14.45" customHeight="1">
      <c r="B37" s="136"/>
      <c r="C37" s="136"/>
      <c r="D37" s="136"/>
      <c r="E37" s="136"/>
      <c r="F37" s="136"/>
      <c r="G37" s="136"/>
      <c r="H37" s="136"/>
      <c r="I37" s="136"/>
      <c r="AP37" s="77" t="s">
        <v>96</v>
      </c>
      <c r="AQ37" s="90">
        <v>163459127</v>
      </c>
      <c r="AY37" s="77" t="s">
        <v>96</v>
      </c>
      <c r="AZ37" s="90">
        <v>150265248.41652325</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173146025</v>
      </c>
      <c r="AR41" s="110">
        <v>95544425</v>
      </c>
      <c r="AS41" s="110">
        <v>77601600</v>
      </c>
      <c r="AV41" s="21" t="s">
        <v>101</v>
      </c>
      <c r="AW41" s="91">
        <v>0.55181414069424928</v>
      </c>
      <c r="AX41" s="91">
        <v>0.44818585930575072</v>
      </c>
    </row>
    <row r="42" spans="2:56" ht="15">
      <c r="B42" s="38"/>
      <c r="C42" s="38"/>
      <c r="D42" s="38"/>
      <c r="E42" s="38"/>
      <c r="F42" s="38"/>
      <c r="G42" s="38"/>
      <c r="H42" s="38"/>
      <c r="I42" s="38"/>
      <c r="AP42" s="21" t="s">
        <v>102</v>
      </c>
      <c r="AQ42" s="110">
        <v>313724375.41652322</v>
      </c>
      <c r="AR42" s="110">
        <v>163459127</v>
      </c>
      <c r="AS42" s="110">
        <v>150265248.41652325</v>
      </c>
      <c r="AV42" s="21" t="s">
        <v>102</v>
      </c>
      <c r="AW42" s="91">
        <v>0.52102781871182247</v>
      </c>
      <c r="AX42" s="91">
        <v>0.47897218128817759</v>
      </c>
    </row>
    <row r="43" spans="2:56">
      <c r="BD43" s="92">
        <v>90159149049913.953</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5.8454932621131973E-2</v>
      </c>
    </row>
    <row r="54" spans="2:55">
      <c r="BA54" s="21" t="s">
        <v>105</v>
      </c>
      <c r="BC54" s="94">
        <v>0.30747132229421642</v>
      </c>
    </row>
    <row r="55" spans="2:55" ht="15" thickBot="1">
      <c r="BA55" s="21" t="s">
        <v>106</v>
      </c>
      <c r="BC55" s="94" t="s">
        <v>102</v>
      </c>
    </row>
    <row r="56" spans="2:55" ht="16.5" thickTop="1" thickBot="1">
      <c r="BA56" s="95" t="s">
        <v>107</v>
      </c>
      <c r="BB56" s="95"/>
      <c r="BC56" s="93">
        <v>173146025</v>
      </c>
    </row>
    <row r="57" spans="2:55" ht="16.5" thickTop="1" thickBot="1">
      <c r="BA57" s="96" t="s">
        <v>108</v>
      </c>
      <c r="BB57" s="96"/>
      <c r="BC57" s="97">
        <v>43193</v>
      </c>
    </row>
    <row r="58" spans="2:55" ht="16.5" thickTop="1" thickBot="1">
      <c r="BA58" s="96" t="s">
        <v>109</v>
      </c>
      <c r="BB58" s="96"/>
      <c r="BC58" s="98">
        <v>1.8119063109680007</v>
      </c>
    </row>
    <row r="59" spans="2:55" ht="16.5" thickTop="1" thickBot="1">
      <c r="BA59" s="95" t="s">
        <v>110</v>
      </c>
      <c r="BB59" s="95" t="s">
        <v>111</v>
      </c>
      <c r="BC59" s="93">
        <v>250020</v>
      </c>
    </row>
    <row r="60" spans="2:55" ht="16.5" thickTop="1" thickBot="1">
      <c r="I60" s="62" t="s">
        <v>66</v>
      </c>
      <c r="BA60" s="96" t="s">
        <v>112</v>
      </c>
      <c r="BB60" s="96"/>
      <c r="BC60" s="98">
        <v>1.3326999840012801</v>
      </c>
    </row>
    <row r="61" spans="2:55" ht="16.5" thickTop="1" thickBot="1">
      <c r="BA61" s="95" t="s">
        <v>110</v>
      </c>
      <c r="BB61" s="95" t="s">
        <v>111</v>
      </c>
      <c r="BC61" s="93">
        <v>333201.65000000002</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14840000</v>
      </c>
      <c r="J5" t="s">
        <v>85</v>
      </c>
      <c r="K5" s="1">
        <v>0</v>
      </c>
      <c r="S5" s="139"/>
      <c r="T5" s="139"/>
      <c r="U5" s="139"/>
      <c r="V5" s="139"/>
      <c r="W5" s="139"/>
      <c r="X5" s="139"/>
      <c r="Y5" s="139"/>
      <c r="Z5" s="139"/>
    </row>
    <row r="6" spans="1:27">
      <c r="A6" t="s">
        <v>86</v>
      </c>
      <c r="B6" s="1">
        <v>480000</v>
      </c>
      <c r="J6" t="s">
        <v>86</v>
      </c>
      <c r="K6" s="1">
        <v>23585600</v>
      </c>
      <c r="S6" s="139"/>
      <c r="T6" s="139"/>
      <c r="U6" s="139"/>
      <c r="V6" s="139"/>
      <c r="W6" s="139"/>
      <c r="X6" s="139"/>
      <c r="Y6" s="139"/>
      <c r="Z6" s="139"/>
      <c r="AA6" s="18"/>
    </row>
    <row r="7" spans="1:27">
      <c r="A7" t="s">
        <v>87</v>
      </c>
      <c r="B7" s="1">
        <v>24064425</v>
      </c>
      <c r="J7" t="s">
        <v>87</v>
      </c>
      <c r="K7" s="1">
        <v>18896000</v>
      </c>
      <c r="S7" s="139"/>
      <c r="T7" s="139"/>
      <c r="U7" s="139"/>
      <c r="V7" s="139"/>
      <c r="W7" s="139"/>
      <c r="X7" s="139"/>
      <c r="Y7" s="139"/>
      <c r="Z7" s="139"/>
      <c r="AA7" s="18"/>
    </row>
    <row r="8" spans="1:27">
      <c r="A8" t="s">
        <v>89</v>
      </c>
      <c r="B8" s="1">
        <v>12080000</v>
      </c>
      <c r="J8" t="s">
        <v>89</v>
      </c>
      <c r="K8" s="1">
        <v>9590000</v>
      </c>
      <c r="S8" s="139"/>
      <c r="T8" s="139"/>
      <c r="U8" s="139"/>
      <c r="V8" s="139"/>
      <c r="W8" s="139"/>
      <c r="X8" s="139"/>
      <c r="Y8" s="139"/>
      <c r="Z8" s="139"/>
    </row>
    <row r="9" spans="1:27">
      <c r="A9" t="s">
        <v>90</v>
      </c>
      <c r="B9" s="1">
        <v>2040000</v>
      </c>
      <c r="J9" t="s">
        <v>90</v>
      </c>
      <c r="K9" s="1">
        <v>1242000</v>
      </c>
      <c r="S9" s="139"/>
      <c r="T9" s="139"/>
      <c r="U9" s="139"/>
      <c r="V9" s="139"/>
      <c r="W9" s="139"/>
      <c r="X9" s="139"/>
      <c r="Y9" s="139"/>
      <c r="Z9" s="139"/>
    </row>
    <row r="10" spans="1:27">
      <c r="A10" t="s">
        <v>91</v>
      </c>
      <c r="B10" s="1">
        <v>0</v>
      </c>
      <c r="J10" t="s">
        <v>91</v>
      </c>
      <c r="K10" s="1">
        <v>36000</v>
      </c>
      <c r="S10" s="139"/>
      <c r="T10" s="139"/>
      <c r="U10" s="139"/>
      <c r="V10" s="139"/>
      <c r="W10" s="139"/>
      <c r="X10" s="139"/>
      <c r="Y10" s="139"/>
      <c r="Z10" s="139"/>
    </row>
    <row r="11" spans="1:27">
      <c r="A11" t="s">
        <v>92</v>
      </c>
      <c r="B11" s="1">
        <v>30080000</v>
      </c>
      <c r="J11" t="s">
        <v>92</v>
      </c>
      <c r="K11" s="1">
        <v>0</v>
      </c>
      <c r="S11" s="139"/>
      <c r="T11" s="139"/>
      <c r="U11" s="139"/>
      <c r="V11" s="139"/>
      <c r="W11" s="139"/>
      <c r="X11" s="139"/>
      <c r="Y11" s="139"/>
      <c r="Z11" s="139"/>
    </row>
    <row r="12" spans="1:27">
      <c r="A12" t="s">
        <v>93</v>
      </c>
      <c r="B12" s="1">
        <v>8240000</v>
      </c>
      <c r="J12" t="s">
        <v>93</v>
      </c>
      <c r="K12" s="1">
        <v>8000000</v>
      </c>
    </row>
    <row r="13" spans="1:27">
      <c r="A13" t="s">
        <v>94</v>
      </c>
      <c r="B13" s="1">
        <v>0</v>
      </c>
      <c r="J13" t="s">
        <v>94</v>
      </c>
      <c r="K13" s="1">
        <v>252000</v>
      </c>
    </row>
    <row r="14" spans="1:27">
      <c r="A14" t="s">
        <v>95</v>
      </c>
      <c r="B14" s="1">
        <v>3720000</v>
      </c>
      <c r="J14" t="s">
        <v>95</v>
      </c>
      <c r="K14" s="1">
        <v>16000000</v>
      </c>
    </row>
    <row r="15" spans="1:27">
      <c r="A15" s="12" t="s">
        <v>96</v>
      </c>
      <c r="B15" s="13">
        <v>95544425</v>
      </c>
      <c r="J15" s="12" t="s">
        <v>96</v>
      </c>
      <c r="K15" s="13">
        <v>77601600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25384191</v>
      </c>
      <c r="J22" t="s">
        <v>85</v>
      </c>
      <c r="K22" s="1">
        <v>0</v>
      </c>
      <c r="S22" s="139"/>
      <c r="T22" s="139"/>
      <c r="U22" s="139"/>
      <c r="V22" s="139"/>
      <c r="W22" s="139"/>
      <c r="X22" s="139"/>
      <c r="Y22" s="139"/>
      <c r="Z22" s="139"/>
    </row>
    <row r="23" spans="1:26">
      <c r="A23" t="s">
        <v>86</v>
      </c>
      <c r="B23" s="1">
        <v>821052</v>
      </c>
      <c r="J23" t="s">
        <v>86</v>
      </c>
      <c r="K23" s="1">
        <v>33537804</v>
      </c>
      <c r="S23" s="139"/>
      <c r="T23" s="139"/>
      <c r="U23" s="139"/>
      <c r="V23" s="139"/>
      <c r="W23" s="139"/>
      <c r="X23" s="139"/>
      <c r="Y23" s="139"/>
      <c r="Z23" s="139"/>
    </row>
    <row r="24" spans="1:26" ht="14.45" customHeight="1">
      <c r="A24" t="s">
        <v>87</v>
      </c>
      <c r="B24" s="1">
        <v>41190795</v>
      </c>
      <c r="J24" t="s">
        <v>87</v>
      </c>
      <c r="K24" s="1">
        <v>41660638.898450956</v>
      </c>
      <c r="S24" s="139"/>
      <c r="T24" s="139"/>
      <c r="U24" s="139"/>
      <c r="V24" s="139"/>
      <c r="W24" s="139"/>
      <c r="X24" s="139"/>
      <c r="Y24" s="139"/>
      <c r="Z24" s="139"/>
    </row>
    <row r="25" spans="1:26">
      <c r="A25" t="s">
        <v>89</v>
      </c>
      <c r="B25" s="1">
        <v>20663142</v>
      </c>
      <c r="J25" t="s">
        <v>89</v>
      </c>
      <c r="K25" s="1">
        <v>19010037</v>
      </c>
      <c r="S25" s="139"/>
      <c r="T25" s="139"/>
      <c r="U25" s="139"/>
      <c r="V25" s="139"/>
      <c r="W25" s="139"/>
      <c r="X25" s="139"/>
      <c r="Y25" s="139"/>
      <c r="Z25" s="139"/>
    </row>
    <row r="26" spans="1:26" ht="14.45" customHeight="1">
      <c r="A26" t="s">
        <v>90</v>
      </c>
      <c r="B26" s="1">
        <v>3489471</v>
      </c>
      <c r="J26" t="s">
        <v>90</v>
      </c>
      <c r="K26" s="1">
        <v>2508199.5180722889</v>
      </c>
      <c r="S26" s="139"/>
      <c r="T26" s="139"/>
      <c r="U26" s="139"/>
      <c r="V26" s="139"/>
      <c r="W26" s="139"/>
      <c r="X26" s="139"/>
      <c r="Y26" s="139"/>
      <c r="Z26" s="139"/>
    </row>
    <row r="27" spans="1:26">
      <c r="A27" t="s">
        <v>91</v>
      </c>
      <c r="B27" s="1">
        <v>0</v>
      </c>
      <c r="J27" t="s">
        <v>91</v>
      </c>
      <c r="K27" s="1">
        <v>79372</v>
      </c>
      <c r="S27" s="139"/>
      <c r="T27" s="139"/>
      <c r="U27" s="139"/>
      <c r="V27" s="139"/>
      <c r="W27" s="139"/>
      <c r="X27" s="139"/>
      <c r="Y27" s="139"/>
      <c r="Z27" s="139"/>
    </row>
    <row r="28" spans="1:26">
      <c r="A28" t="s">
        <v>92</v>
      </c>
      <c r="B28" s="1">
        <v>51452592</v>
      </c>
      <c r="J28" t="s">
        <v>92</v>
      </c>
      <c r="K28" s="1">
        <v>0</v>
      </c>
      <c r="S28" s="139"/>
      <c r="T28" s="139"/>
      <c r="U28" s="139"/>
      <c r="V28" s="139"/>
      <c r="W28" s="139"/>
      <c r="X28" s="139"/>
      <c r="Y28" s="139"/>
      <c r="Z28" s="139"/>
    </row>
    <row r="29" spans="1:26">
      <c r="A29" t="s">
        <v>93</v>
      </c>
      <c r="B29" s="1">
        <v>14094726</v>
      </c>
      <c r="J29" t="s">
        <v>93</v>
      </c>
      <c r="K29" s="1">
        <v>17637866</v>
      </c>
    </row>
    <row r="30" spans="1:26">
      <c r="A30" t="s">
        <v>94</v>
      </c>
      <c r="B30" s="1">
        <v>0</v>
      </c>
      <c r="J30" t="s">
        <v>94</v>
      </c>
      <c r="K30" s="1">
        <v>555600</v>
      </c>
    </row>
    <row r="31" spans="1:26">
      <c r="A31" t="s">
        <v>95</v>
      </c>
      <c r="B31" s="1">
        <v>6363158</v>
      </c>
      <c r="J31" t="s">
        <v>95</v>
      </c>
      <c r="K31" s="1">
        <v>35275731</v>
      </c>
    </row>
    <row r="32" spans="1:26">
      <c r="A32" s="12" t="s">
        <v>96</v>
      </c>
      <c r="B32" s="13">
        <v>163459127</v>
      </c>
      <c r="J32" s="12" t="s">
        <v>96</v>
      </c>
      <c r="K32" s="13">
        <v>150265248.41652325</v>
      </c>
    </row>
    <row r="35" spans="1:15">
      <c r="B35" t="s">
        <v>99</v>
      </c>
      <c r="C35" t="s">
        <v>100</v>
      </c>
      <c r="D35" t="s">
        <v>76</v>
      </c>
      <c r="H35" t="s">
        <v>100</v>
      </c>
      <c r="I35" t="s">
        <v>76</v>
      </c>
    </row>
    <row r="36" spans="1:15">
      <c r="A36" t="s">
        <v>101</v>
      </c>
      <c r="B36" s="14">
        <v>173146025</v>
      </c>
      <c r="C36" s="14">
        <v>95544425</v>
      </c>
      <c r="D36" s="14">
        <v>77601600</v>
      </c>
      <c r="G36" t="s">
        <v>101</v>
      </c>
      <c r="H36" s="15">
        <v>0.55181414069424928</v>
      </c>
      <c r="I36" s="15">
        <v>0.44818585930575072</v>
      </c>
    </row>
    <row r="37" spans="1:15">
      <c r="A37" t="s">
        <v>102</v>
      </c>
      <c r="B37" s="14">
        <v>313724375.41652322</v>
      </c>
      <c r="C37" s="14">
        <v>163459127</v>
      </c>
      <c r="D37" s="14">
        <v>150265248.41652325</v>
      </c>
      <c r="G37" t="s">
        <v>102</v>
      </c>
      <c r="H37" s="15">
        <v>0.52102781871182247</v>
      </c>
      <c r="I37" s="15">
        <v>0.47897218128817759</v>
      </c>
    </row>
    <row r="38" spans="1:15">
      <c r="O38" s="17">
        <v>90159149049913.953</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5019.1899999999996</v>
      </c>
      <c r="J11" s="19"/>
      <c r="K11" s="19"/>
    </row>
    <row r="12" spans="2:57" ht="14.45" customHeight="1" thickBot="1">
      <c r="B12" s="19"/>
      <c r="C12" s="19"/>
      <c r="D12" s="19"/>
      <c r="E12" s="19"/>
      <c r="F12" s="19"/>
      <c r="G12" s="44" t="s">
        <v>128</v>
      </c>
      <c r="H12" s="45" t="s">
        <v>129</v>
      </c>
      <c r="I12" s="46">
        <v>5997670</v>
      </c>
      <c r="J12" s="19"/>
      <c r="K12" s="19"/>
    </row>
    <row r="13" spans="2:57" ht="14.45" customHeight="1" thickBot="1">
      <c r="B13" s="19"/>
      <c r="C13" s="19"/>
      <c r="D13" s="19"/>
      <c r="E13" s="19"/>
      <c r="F13" s="19"/>
      <c r="G13" s="44" t="s">
        <v>130</v>
      </c>
      <c r="H13" s="45" t="s">
        <v>129</v>
      </c>
      <c r="I13" s="46">
        <v>39673179</v>
      </c>
      <c r="J13" s="19"/>
      <c r="K13" s="19"/>
    </row>
    <row r="14" spans="2:57" ht="14.45" customHeight="1" thickBot="1">
      <c r="B14" s="19"/>
      <c r="C14" s="19"/>
      <c r="D14" s="19"/>
      <c r="E14" s="19"/>
      <c r="F14" s="19"/>
      <c r="G14" s="44" t="s">
        <v>131</v>
      </c>
      <c r="H14" s="45" t="s">
        <v>132</v>
      </c>
      <c r="I14" s="47">
        <v>62.504999999999995</v>
      </c>
      <c r="J14" s="19"/>
      <c r="K14" s="19"/>
    </row>
    <row r="15" spans="2:57" ht="14.45" customHeight="1" thickBot="1">
      <c r="B15" s="19"/>
      <c r="C15" s="19"/>
      <c r="D15" s="19"/>
      <c r="E15" s="19"/>
      <c r="F15" s="19"/>
      <c r="G15" s="44" t="s">
        <v>133</v>
      </c>
      <c r="H15" s="45" t="s">
        <v>134</v>
      </c>
      <c r="I15" s="48">
        <v>5.8454932621131972</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5019.1899999999996</v>
      </c>
      <c r="AS25" s="21" t="s">
        <v>111</v>
      </c>
    </row>
    <row r="26" spans="2:46">
      <c r="B26" s="140" t="s">
        <v>8</v>
      </c>
      <c r="C26" s="149" t="s">
        <v>139</v>
      </c>
      <c r="D26" s="149"/>
      <c r="E26" s="149"/>
      <c r="F26" s="149"/>
      <c r="G26" s="149"/>
      <c r="H26" s="149"/>
      <c r="I26" s="149"/>
      <c r="J26" s="149"/>
      <c r="K26" s="149"/>
      <c r="L26" s="149"/>
      <c r="M26" s="149"/>
      <c r="N26" s="149"/>
      <c r="O26" s="150"/>
      <c r="AP26" s="21" t="s">
        <v>140</v>
      </c>
      <c r="AR26" s="73">
        <v>58851.276312407208</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5.3307999360051204</v>
      </c>
      <c r="AT30" s="101">
        <v>62505</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333201.65000000002</v>
      </c>
      <c r="AV39" s="103">
        <v>5.33</v>
      </c>
      <c r="AW39" s="104">
        <v>1.3326999840012801</v>
      </c>
    </row>
    <row r="40" spans="2:49" ht="14.45" customHeight="1">
      <c r="B40" s="19"/>
      <c r="C40" s="49"/>
      <c r="D40" s="53" t="s">
        <v>151</v>
      </c>
      <c r="E40" s="114">
        <v>3998.0999520038399</v>
      </c>
      <c r="F40" s="114">
        <v>4264.6399488040961</v>
      </c>
      <c r="G40" s="114">
        <v>4531.1799456043518</v>
      </c>
      <c r="H40" s="114">
        <v>4797.7199424046084</v>
      </c>
      <c r="I40" s="114">
        <v>5064.2599392048642</v>
      </c>
      <c r="J40" s="115">
        <v>5330.7999360051208</v>
      </c>
      <c r="K40" s="114">
        <v>5597.3399328053765</v>
      </c>
      <c r="L40" s="114">
        <v>5863.8799296056322</v>
      </c>
      <c r="M40" s="114">
        <v>6130.4199264058889</v>
      </c>
      <c r="N40" s="114">
        <v>6396.9599232061446</v>
      </c>
      <c r="O40" s="114">
        <v>6663.4999200064003</v>
      </c>
      <c r="AT40" s="21" t="s">
        <v>152</v>
      </c>
      <c r="AU40" s="102">
        <v>313724.38</v>
      </c>
      <c r="AV40" s="103">
        <v>5.0199999999999996</v>
      </c>
      <c r="AW40" s="104">
        <v>1.811906285116673</v>
      </c>
    </row>
    <row r="41" spans="2:49">
      <c r="B41" s="19"/>
      <c r="C41" s="54">
        <v>-0.2</v>
      </c>
      <c r="D41" s="55">
        <v>36340.406999999999</v>
      </c>
      <c r="E41" s="56">
        <v>-1.1592594826068665</v>
      </c>
      <c r="F41" s="56">
        <v>-1.0243057649439371</v>
      </c>
      <c r="G41" s="56">
        <v>-0.90522895524135283</v>
      </c>
      <c r="H41" s="56">
        <v>-0.7993829021723885</v>
      </c>
      <c r="I41" s="56">
        <v>-0.70467853890015797</v>
      </c>
      <c r="J41" s="56">
        <v>-0.61944461195514988</v>
      </c>
      <c r="K41" s="56">
        <v>-0.54232820186204733</v>
      </c>
      <c r="L41" s="56">
        <v>-0.47222237450468163</v>
      </c>
      <c r="M41" s="56">
        <v>-0.40821270604795623</v>
      </c>
      <c r="N41" s="56">
        <v>-0.34953717662929146</v>
      </c>
      <c r="O41" s="56">
        <v>-0.29555568956411987</v>
      </c>
      <c r="AT41" s="21" t="s">
        <v>153</v>
      </c>
      <c r="AU41" s="102">
        <v>19477.28</v>
      </c>
      <c r="AV41" s="103"/>
      <c r="AW41" s="104">
        <v>5.8454932621131973E-2</v>
      </c>
    </row>
    <row r="42" spans="2:49">
      <c r="B42" s="19"/>
      <c r="C42" s="54">
        <v>-0.15</v>
      </c>
      <c r="D42" s="55">
        <v>45425.508750000001</v>
      </c>
      <c r="E42" s="56">
        <v>-0.72740758608549305</v>
      </c>
      <c r="F42" s="56">
        <v>-0.61944461195514966</v>
      </c>
      <c r="G42" s="56">
        <v>-0.52418316419308209</v>
      </c>
      <c r="H42" s="56">
        <v>-0.43950632173791077</v>
      </c>
      <c r="I42" s="56">
        <v>-0.36374283112012629</v>
      </c>
      <c r="J42" s="56">
        <v>-0.29555568956411987</v>
      </c>
      <c r="K42" s="56">
        <v>-0.23386256148963774</v>
      </c>
      <c r="L42" s="56">
        <v>-0.17777789960374532</v>
      </c>
      <c r="M42" s="56">
        <v>-0.12657016483836503</v>
      </c>
      <c r="N42" s="56">
        <v>-7.9629741303433088E-2</v>
      </c>
      <c r="O42" s="56">
        <v>-3.6444551651295717E-2</v>
      </c>
    </row>
    <row r="43" spans="2:49">
      <c r="B43" s="19"/>
      <c r="C43" s="54">
        <v>-0.1</v>
      </c>
      <c r="D43" s="55">
        <v>53441.775000000001</v>
      </c>
      <c r="E43" s="56">
        <v>-0.46829644817266913</v>
      </c>
      <c r="F43" s="56">
        <v>-0.37652792016187725</v>
      </c>
      <c r="G43" s="56">
        <v>-0.29555568956411987</v>
      </c>
      <c r="H43" s="56">
        <v>-0.22358037347722426</v>
      </c>
      <c r="I43" s="56">
        <v>-0.15918140645210727</v>
      </c>
      <c r="J43" s="56">
        <v>-0.10122233612950186</v>
      </c>
      <c r="K43" s="56">
        <v>-4.8783177266192204E-2</v>
      </c>
      <c r="L43" s="56">
        <v>-1.1112146631834347E-3</v>
      </c>
      <c r="M43" s="56">
        <v>4.2415359887389786E-2</v>
      </c>
      <c r="N43" s="56">
        <v>8.231471989208175E-2</v>
      </c>
      <c r="O43" s="56">
        <v>0.11902213109639852</v>
      </c>
      <c r="AU43" s="21">
        <v>477538.19999999995</v>
      </c>
    </row>
    <row r="44" spans="2:49">
      <c r="B44" s="19"/>
      <c r="C44" s="54">
        <v>-0.05</v>
      </c>
      <c r="D44" s="55">
        <v>59379.75</v>
      </c>
      <c r="E44" s="56">
        <v>-0.32146680335540223</v>
      </c>
      <c r="F44" s="56">
        <v>-0.23887512814568954</v>
      </c>
      <c r="G44" s="56">
        <v>-0.16600012060770802</v>
      </c>
      <c r="H44" s="56">
        <v>-0.10122233612950186</v>
      </c>
      <c r="I44" s="56">
        <v>-4.3263265806896566E-2</v>
      </c>
      <c r="J44" s="56">
        <v>8.8998974834483876E-3</v>
      </c>
      <c r="K44" s="56">
        <v>5.6095140460426976E-2</v>
      </c>
      <c r="L44" s="56">
        <v>9.8999906803134793E-2</v>
      </c>
      <c r="M44" s="56">
        <v>0.13817382389865077</v>
      </c>
      <c r="N44" s="56">
        <v>0.17408324790287361</v>
      </c>
      <c r="O44" s="56">
        <v>0.20711991798675874</v>
      </c>
      <c r="AU44" s="21">
        <v>491734.72519999999</v>
      </c>
    </row>
    <row r="45" spans="2:49">
      <c r="B45" s="19"/>
      <c r="C45" s="51" t="s">
        <v>145</v>
      </c>
      <c r="D45" s="57">
        <v>62505</v>
      </c>
      <c r="E45" s="56">
        <v>-0.25539346318763223</v>
      </c>
      <c r="F45" s="56">
        <v>-0.17693137173840498</v>
      </c>
      <c r="G45" s="56">
        <v>-0.10770011457732251</v>
      </c>
      <c r="H45" s="56">
        <v>-4.6161219323026755E-2</v>
      </c>
      <c r="I45" s="56">
        <v>8.8998974834482037E-3</v>
      </c>
      <c r="J45" s="56">
        <v>5.8454902609275848E-2</v>
      </c>
      <c r="K45" s="56">
        <v>0.10329038343740576</v>
      </c>
      <c r="L45" s="56">
        <v>0.14404991146297813</v>
      </c>
      <c r="M45" s="56">
        <v>0.18126513270371825</v>
      </c>
      <c r="N45" s="56">
        <v>0.21537908550772988</v>
      </c>
      <c r="O45" s="56">
        <v>0.24676392208742073</v>
      </c>
    </row>
    <row r="46" spans="2:49" ht="14.45" customHeight="1">
      <c r="B46" s="19"/>
      <c r="C46" s="54">
        <v>0.05</v>
      </c>
      <c r="D46" s="55">
        <v>65630.25</v>
      </c>
      <c r="E46" s="56">
        <v>-0.19561282208345931</v>
      </c>
      <c r="F46" s="56">
        <v>-0.12088702070324289</v>
      </c>
      <c r="G46" s="56">
        <v>-5.49524900736406E-2</v>
      </c>
      <c r="H46" s="56">
        <v>3.6559815971173842E-3</v>
      </c>
      <c r="I46" s="56">
        <v>5.6095140460426976E-2</v>
      </c>
      <c r="J46" s="56">
        <v>0.10329038343740561</v>
      </c>
      <c r="K46" s="56">
        <v>0.14599084136895785</v>
      </c>
      <c r="L46" s="56">
        <v>0.18480943948855053</v>
      </c>
      <c r="M46" s="56">
        <v>0.22025250733687451</v>
      </c>
      <c r="N46" s="56">
        <v>0.25274198619783794</v>
      </c>
      <c r="O46" s="56">
        <v>0.28263230674992451</v>
      </c>
    </row>
    <row r="47" spans="2:49">
      <c r="B47" s="19"/>
      <c r="C47" s="54">
        <v>0.1</v>
      </c>
      <c r="D47" s="55">
        <v>72193.274999999994</v>
      </c>
      <c r="E47" s="56">
        <v>-8.6920747348599406E-2</v>
      </c>
      <c r="F47" s="56">
        <v>-1.8988200639311757E-2</v>
      </c>
      <c r="G47" s="56">
        <v>4.0952281751235803E-2</v>
      </c>
      <c r="H47" s="56">
        <v>9.4232710542833956E-2</v>
      </c>
      <c r="I47" s="56">
        <v>0.14190467314584254</v>
      </c>
      <c r="J47" s="56">
        <v>0.18480943948855053</v>
      </c>
      <c r="K47" s="56">
        <v>0.22362803760814334</v>
      </c>
      <c r="L47" s="56">
        <v>0.25891767226231865</v>
      </c>
      <c r="M47" s="56">
        <v>0.29113864303352216</v>
      </c>
      <c r="N47" s="56">
        <v>0.32067453290712539</v>
      </c>
      <c r="O47" s="56">
        <v>0.34784755159084046</v>
      </c>
    </row>
    <row r="48" spans="2:49">
      <c r="B48" s="19"/>
      <c r="C48" s="54">
        <v>0.15</v>
      </c>
      <c r="D48" s="55">
        <v>83022.266249999986</v>
      </c>
      <c r="E48" s="56">
        <v>5.4851524044696148E-2</v>
      </c>
      <c r="F48" s="56">
        <v>0.11392330379190274</v>
      </c>
      <c r="G48" s="56">
        <v>0.16604546239237888</v>
      </c>
      <c r="H48" s="56">
        <v>0.21237627003724682</v>
      </c>
      <c r="I48" s="56">
        <v>0.25383015056160224</v>
      </c>
      <c r="J48" s="56">
        <v>0.2911386430335221</v>
      </c>
      <c r="K48" s="56">
        <v>0.32489394574621155</v>
      </c>
      <c r="L48" s="56">
        <v>0.35558058457592923</v>
      </c>
      <c r="M48" s="56">
        <v>0.38359882002914975</v>
      </c>
      <c r="N48" s="56">
        <v>0.40928220252793507</v>
      </c>
      <c r="O48" s="56">
        <v>0.43291091442681778</v>
      </c>
    </row>
    <row r="49" spans="2:45" ht="15" thickBot="1">
      <c r="B49" s="19"/>
      <c r="C49" s="54">
        <v>0.2</v>
      </c>
      <c r="D49" s="58">
        <v>99626.719499999977</v>
      </c>
      <c r="E49" s="56">
        <v>0.21237627003724671</v>
      </c>
      <c r="F49" s="56">
        <v>0.26160275315991888</v>
      </c>
      <c r="G49" s="56">
        <v>0.30503788532698239</v>
      </c>
      <c r="H49" s="56">
        <v>0.34364689169770563</v>
      </c>
      <c r="I49" s="56">
        <v>0.37819179213466841</v>
      </c>
      <c r="J49" s="56">
        <v>0.40928220252793507</v>
      </c>
      <c r="K49" s="56">
        <v>0.43741162145517626</v>
      </c>
      <c r="L49" s="56">
        <v>0.46298382047994097</v>
      </c>
      <c r="M49" s="56">
        <v>0.48633235002429137</v>
      </c>
      <c r="N49" s="56">
        <v>0.50773516877327929</v>
      </c>
      <c r="O49" s="56">
        <v>0.52742576202234803</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62505</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2770.11</v>
      </c>
      <c r="BA66" s="21" t="s">
        <v>111</v>
      </c>
    </row>
    <row r="67" spans="2:55">
      <c r="B67" s="19"/>
      <c r="C67" s="19"/>
      <c r="D67" s="19"/>
      <c r="E67" s="19"/>
      <c r="F67" s="19"/>
      <c r="G67" s="19"/>
      <c r="H67" s="19"/>
      <c r="I67" s="19"/>
      <c r="J67" s="19"/>
      <c r="K67" s="19"/>
      <c r="AS67" s="21" t="s">
        <v>150</v>
      </c>
      <c r="AT67" s="102">
        <v>250020</v>
      </c>
      <c r="AU67" s="103">
        <v>4</v>
      </c>
      <c r="AV67" s="104">
        <v>1</v>
      </c>
      <c r="AX67" s="21" t="s">
        <v>140</v>
      </c>
      <c r="AZ67" s="73">
        <v>43286.5075</v>
      </c>
      <c r="BA67" s="21" t="s">
        <v>141</v>
      </c>
    </row>
    <row r="68" spans="2:55">
      <c r="B68" s="19"/>
      <c r="C68" s="19"/>
      <c r="D68" s="19"/>
      <c r="E68" s="19"/>
      <c r="F68" s="19"/>
      <c r="G68" s="19"/>
      <c r="H68" s="19"/>
      <c r="I68" s="19"/>
      <c r="J68" s="19"/>
      <c r="K68" s="19"/>
      <c r="AS68" s="21" t="s">
        <v>152</v>
      </c>
      <c r="AT68" s="102">
        <v>173146.03</v>
      </c>
      <c r="AU68" s="103">
        <v>2.77</v>
      </c>
      <c r="AV68" s="104">
        <v>0.69252871770258384</v>
      </c>
    </row>
    <row r="69" spans="2:55">
      <c r="B69" s="19"/>
      <c r="C69" s="19"/>
      <c r="D69" s="19"/>
      <c r="E69" s="19"/>
      <c r="F69" s="19"/>
      <c r="G69" s="19"/>
      <c r="H69" s="19"/>
      <c r="I69" s="19"/>
      <c r="J69" s="19"/>
      <c r="K69" s="19"/>
      <c r="AS69" s="21" t="s">
        <v>153</v>
      </c>
      <c r="AT69" s="102">
        <v>76873.98</v>
      </c>
      <c r="AU69" s="103"/>
      <c r="AV69" s="104">
        <v>0.30747132229421642</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4</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3</v>
      </c>
      <c r="AU86" s="107">
        <v>3.2</v>
      </c>
      <c r="AV86" s="107">
        <v>3.4</v>
      </c>
      <c r="AW86" s="107">
        <v>3.6</v>
      </c>
      <c r="AX86" s="107">
        <v>3.8</v>
      </c>
      <c r="AY86" s="108">
        <v>4</v>
      </c>
      <c r="AZ86" s="107">
        <v>4.2</v>
      </c>
      <c r="BA86" s="107">
        <v>4.4000000000000004</v>
      </c>
      <c r="BB86" s="107">
        <v>4.5999999999999996</v>
      </c>
      <c r="BC86" s="107">
        <v>4.8</v>
      </c>
      <c r="BD86" s="107">
        <v>5</v>
      </c>
    </row>
    <row r="87" spans="2:56">
      <c r="B87" s="19"/>
      <c r="C87" s="19"/>
      <c r="D87" s="19"/>
      <c r="E87" s="19"/>
      <c r="F87" s="19"/>
      <c r="G87" s="19"/>
      <c r="H87" s="19"/>
      <c r="I87" s="19"/>
      <c r="J87" s="19"/>
      <c r="K87" s="19"/>
      <c r="AR87" s="21">
        <v>-0.2</v>
      </c>
      <c r="AS87" s="107">
        <v>36340.406999999999</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45425.508750000001</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53441.775000000001</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59379.75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62505</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65630.25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72193.274999999994</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83022.266249999986</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99626.719499999977</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2024-03-11T22:14:24Z</dcterms:modified>
  <cp:category/>
  <cp:contentStatus/>
</cp:coreProperties>
</file>