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F880D0E-CFFC-440D-972E-53B22B4FFDD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<sst xmlns="http://schemas.openxmlformats.org/spreadsheetml/2006/main" count="350" uniqueCount="161">
  <si>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</si>
  <si>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Granadilla Comun Huila La Plata publicada en la página web, y consta de las siguientes partes:</t>
  </si>
  <si>
    <t>Flujo de Caja</t>
  </si>
  <si>
    <t>- Flujo anualizado de los ingresos (precio y rendimiento) y los costos de producción para una hectárea de
Granadilla Comun Huila La Plata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</si>
  <si>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</si>
  <si>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Granadilla Comun Huila La Plata.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</si>
  <si>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</si>
  <si>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</si>
  <si>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</si>
  <si>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</si>
  <si>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</si>
  <si>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</si>
  <si>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</si>
  <si>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</si>
  <si>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Granadilla Comun Huila La Plata. La participación se encuentra actualizada al 2023 Q4.</t>
  </si>
  <si>
    <t>Flujo de Caja Anual</t>
  </si>
  <si>
    <t>GRANADILLA COMUN HUILA LA PLATA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</si>
  <si>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</si>
  <si>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</si>
  <si>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</si>
  <si>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</si>
  <si>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</si>
  <si>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</si>
  <si>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</si>
  <si>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</si>
  <si>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</si>
  <si>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</si>
  <si>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</si>
  <si>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</si>
  <si>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</si>
  <si>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</si>
  <si>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</si>
  <si>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</si>
  <si>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</si>
  <si>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</si>
  <si>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</si>
  <si>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</si>
  <si>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</si>
  <si>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</si>
  <si>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</si>
  <si>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</si>
  <si>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</si>
  <si>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</si>
  <si>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</si>
  <si>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</si>
  <si>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</si>
  <si>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</si>
  <si>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</si>
  <si>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</si>
  <si>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</si>
  <si>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</si>
  <si>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</si>
  <si>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</si>
  <si>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</si>
  <si>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</si>
  <si>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</si>
  <si>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</si>
  <si>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</si>
  <si>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</si>
  <si>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</si>
  <si>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</si>
  <si>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</si>
  <si>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</si>
  <si>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</si>
  <si>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</si>
  <si>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</si>
  <si>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</si>
  <si>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Granadilla Comun Huila La Plata, en lo que respecta a la mano de obra incluye actividades como la preparación del terreno, la siembra, el trazado y el ahoyado, entre otras, y ascienden a un total de $1,5 millones de pesos (equivalente a 26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</si>
  <si>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Granadilla Comun Huila La Plata, en lo que respecta a la mano de obra incluye actividades como la fertilización, riego, control de malezas, plagas y enfermedades, entre otras, y ascienden a un total de $9,7 millones de pesos (equivalente a 169 jornales). En cuanto a los insumos, se incluyen los fertilizantes, plaguicidas, transportes, entre otras, que en conjunto ascienden a  $32,5 millones.</t>
  </si>
  <si>
    <t>Otra información</t>
  </si>
  <si>
    <t>Material de propagacion: Colino/Plántula // Distancia de siembra: 5 x 5 // Densidad de siembra - Plantas/Ha.: 400 // Duracion del ciclo: 9 años // Productividad/Ha/Ciclo: 284.310 kg // Inicio de Produccion desde la siembra: año 1  // Duracion de la etapa productiva: 9 años // Productividad promedio en etapa productiva  // Cultivo asociado: NA // Productividad promedio etapa productiva: 31.590 kg // % Rendimiento 1ra. Calidad: 80 // % Rendimiento 2da. Calidad: 20 // Precio de venta ponderado por calidad: $3.680 // Valor Jornal: $57.105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</si>
  <si>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</si>
  <si>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</si>
  <si>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</si>
  <si>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</si>
  <si>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</si>
  <si>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</si>
  <si>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</si>
  <si>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</si>
  <si>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</si>
  <si>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</si>
  <si>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</si>
  <si>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$482,8 millones, en comparación con los costos del marco original que ascienden a $251,7 millones, (mes de publicación del marco: noviembre - 2017).
La rentabilidad actualizada (2023 Q4) subió frente a la rentabilidad de la primera AgroGuía, pasando del 40,4% al 53,9%. Mientras que el crecimiento de los costos fue del 191,8%, el crecimiento de los ingresos fue del 247,6%.</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</si>
  <si>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</si>
  <si>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</si>
  <si>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</si>
  <si>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</si>
  <si>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</si>
  <si>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</si>
  <si>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</si>
  <si>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</si>
  <si>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</si>
  <si>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</si>
  <si>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</si>
  <si>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</si>
  <si>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</si>
  <si>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</si>
  <si>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</si>
  <si>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podas, que representan el 35% y el 17% del costo total, respectivamente. En cuanto a los costos de insumos, se destaca la participación de cosecha y beneficio seguido de fertilización, que representan el 46% y el 20% del costo total, respectivamente.</t>
  </si>
  <si>
    <t>Costo total</t>
  </si>
  <si>
    <t>Mano de obra</t>
  </si>
  <si>
    <t>2017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</si>
  <si>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</si>
  <si>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</si>
  <si>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</si>
  <si>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</si>
  <si>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</si>
  <si>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</si>
  <si>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</si>
  <si>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</si>
  <si>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</si>
  <si>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</si>
  <si>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</si>
  <si>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Huila</t>
  </si>
  <si>
    <t>A continuación, se presenta la desagregación de los costos de mano de obra e insumos según las diferentes actividades vinculadas a la producción de GRANADILLA COMUN HUILA LA PLATA</t>
  </si>
  <si>
    <t>En cuanto a los costos de mano de obra, se destaca la participación de cosecha y beneficio segido por podas que representan el 35% y el 17% del costo total, respectivamente. En cuanto a los costos de insumos, se destaca la participación de cosecha y beneficio segido por fertilización que representan el 43% y el 21% del costo total, respectivamente.</t>
  </si>
  <si>
    <t>En cuanto a los costos de mano de obra, se destaca la participación de cosecha y beneficio segido por podas que representan el 35% y el 17% del costo total, respectivamente. En cuanto a los costos de insumos, se destaca la participación de cosecha y beneficio segido por fertilización que representan el 46% y el 20% del costo total, respectivamente.</t>
  </si>
  <si>
    <t>En cuanto a los costos de mano de obra, se destaca la participación de cosecha y beneficio segido por podas que representan el 35% y el 17% del costo total, respectivamente.</t>
  </si>
  <si>
    <t>En cuanto a los costos de insumos, se destaca la participación de cosecha y beneficio segido por fertilización que representan el 46% y el 20% del costo total, respectivamente.</t>
  </si>
  <si>
    <t>En cuanto a los costos de insumos, se destaca la participación de cosecha y beneficio segido por fertilización que representan el 43% y el 21% del costo total, respectivamente.</t>
  </si>
  <si>
    <t>En cuanto a los costos de mano de obra, se destaca la participación de cosecha y beneficio segido por podas que representan el 35% y el 17% del costo total, respectivamente.En cuanto a los costos de insumos, se destaca la participación de cosecha y beneficio segido por fertilización que representan el 43% y el 21%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</si>
  <si>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</si>
  <si>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</si>
  <si>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</si>
  <si>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</si>
  <si>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</si>
  <si>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</si>
  <si>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</si>
  <si>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</si>
  <si>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</si>
  <si>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</si>
  <si>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</si>
  <si>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</si>
  <si>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</si>
  <si>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</si>
  <si>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GRANADILLA COMUN HUILA LA PLATA,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</si>
  <si>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</si>
  <si>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$ 3.680/kg y con un rendimiento por hectárea de 284.310 kg por ciclo; el margen de utilidad obtenido en la producción de granadilla, pasionaria, percha amarilla es del 54%.</t>
  </si>
  <si>
    <t>PRECIO MINIMO</t>
  </si>
  <si>
    <t>El precio mínimo ponderado para cubrir los costos de producción, con un rendimiento de 284.310 kg para todo el ciclo de producción, es COP $ 1.698/kg.</t>
  </si>
  <si>
    <t>RENDIMIENTO MINIMO</t>
  </si>
  <si>
    <t>KG</t>
  </si>
  <si>
    <t>El rendimiento mínimo por ha/ciclo para cubrir los costos de producción, con un precio ponderado de COP $ 3.680, es de 131.178 kg/ha para todo el ciclo.</t>
  </si>
  <si>
    <t>El siguiente cuadro presenta diferentes escenarios de rentabilidad para el sistema productivo de GRANADILLA COMUN HUILA LA PLATA,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</si>
  <si>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</si>
  <si>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</si>
  <si>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</si>
  <si>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</si>
  <si>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</si>
  <si>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</si>
  <si>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</si>
  <si>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</si>
  <si>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</si>
  <si>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</si>
  <si>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GRANADILLA COMUN HUILA LA PLATA, frente a diferentes escenarios de variación de precios de venta en finca y rendimientos probables (t/ha)</t>
  </si>
  <si>
    <t>Con un precio ponderado de COP $$ 1.486/kg y con un rendimiento por hectárea de 284.310 kg por ciclo; el margen de utilidad obtenido en la producción de granadilla, pasionaria, percha amarilla es del 40%.</t>
  </si>
  <si>
    <t>El precio mínimo ponderado para cubrir los costos de producción, con un rendimiento de 284.310 kg para todo el ciclo de producción, es COP $ 885/kg.</t>
  </si>
  <si>
    <t>El rendimiento mínimo por ha/ciclo para cubrir los costos de producción, con un precio ponderado de COP $ 1.486, es de 169.324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</si>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</sst>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251695000</c:v>
                </c:pt>
                <c:pt idx="1">
                  <c:v>482793557.39185703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83930000</c:v>
                </c:pt>
                <c:pt idx="1">
                  <c:v>136937781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167765000</c:v>
                </c:pt>
                <c:pt idx="1">
                  <c:v>345855776.39185703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0.33345914698345219</c:v>
                </c:pt>
                <c:pt idx="1">
                  <c:v>0.2836363056287744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0.66654085301654775</c:v>
                </c:pt>
                <c:pt idx="1">
                  <c:v>0.7163636943712256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4"/>
              <c:delete val="1"/>
              <c:extLst>
                <c:ext xmlns:c15="http://schemas.microsoft.com/office/drawing/2012/chart" uri="{CE6537A1-D6FC-4f65-9D91-7224C49458BB}"/>
                <c:ext xmlns:c16="http://schemas.microsoft.com/office/drawing/2014/chart" uri="{C3380CC4-5D6E-409C-BE32-E72D297353CC}">
                  <c16:uniqueId val="{00000009-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31690222</c:v>
                </c:pt>
                <c:pt idx="2">
                  <c:v>158817114.67101872</c:v>
                </c:pt>
                <c:pt idx="3">
                  <c:v>68582919</c:v>
                </c:pt>
                <c:pt idx="4">
                  <c:v>600644.72083834326</c:v>
                </c:pt>
                <c:pt idx="5">
                  <c:v>6623750</c:v>
                </c:pt>
                <c:pt idx="6">
                  <c:v>0</c:v>
                </c:pt>
                <c:pt idx="7">
                  <c:v>0</c:v>
                </c:pt>
                <c:pt idx="8">
                  <c:v>55334890</c:v>
                </c:pt>
                <c:pt idx="9">
                  <c:v>24206236</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11388360</c:v>
                </c:pt>
                <c:pt idx="1">
                  <c:v>22956210</c:v>
                </c:pt>
                <c:pt idx="2">
                  <c:v>47568465</c:v>
                </c:pt>
                <c:pt idx="3">
                  <c:v>8908380</c:v>
                </c:pt>
                <c:pt idx="4">
                  <c:v>1802886</c:v>
                </c:pt>
                <c:pt idx="5">
                  <c:v>12049155</c:v>
                </c:pt>
                <c:pt idx="6">
                  <c:v>23698575</c:v>
                </c:pt>
                <c:pt idx="7">
                  <c:v>0</c:v>
                </c:pt>
                <c:pt idx="8">
                  <c:v>0</c:v>
                </c:pt>
                <c:pt idx="9">
                  <c:v>8565750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0.33345914698345219</c:v>
                </c:pt>
                <c:pt idx="1">
                  <c:v>0.2836363056287744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0.66654085301654775</c:v>
                </c:pt>
                <c:pt idx="1">
                  <c:v>0.7163636943712256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6980000</c:v>
                </c:pt>
                <c:pt idx="1">
                  <c:v>14070000</c:v>
                </c:pt>
                <c:pt idx="2">
                  <c:v>29155000</c:v>
                </c:pt>
                <c:pt idx="3">
                  <c:v>5460000</c:v>
                </c:pt>
                <c:pt idx="4">
                  <c:v>1105000</c:v>
                </c:pt>
                <c:pt idx="5">
                  <c:v>7385000</c:v>
                </c:pt>
                <c:pt idx="6">
                  <c:v>14525000</c:v>
                </c:pt>
                <c:pt idx="7">
                  <c:v>0</c:v>
                </c:pt>
                <c:pt idx="8">
                  <c:v>0</c:v>
                </c:pt>
                <c:pt idx="9">
                  <c:v>5250000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21670000</c:v>
                </c:pt>
                <c:pt idx="2">
                  <c:v>72171000</c:v>
                </c:pt>
                <c:pt idx="3">
                  <c:v>34483000</c:v>
                </c:pt>
                <c:pt idx="4">
                  <c:v>289000</c:v>
                </c:pt>
                <c:pt idx="5">
                  <c:v>3010000</c:v>
                </c:pt>
                <c:pt idx="6">
                  <c:v>0</c:v>
                </c:pt>
                <c:pt idx="7">
                  <c:v>0</c:v>
                </c:pt>
                <c:pt idx="8">
                  <c:v>25142000</c:v>
                </c:pt>
                <c:pt idx="9">
                  <c:v>11000000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11388360</c:v>
                </c:pt>
                <c:pt idx="1">
                  <c:v>22956210</c:v>
                </c:pt>
                <c:pt idx="2">
                  <c:v>47568465</c:v>
                </c:pt>
                <c:pt idx="3">
                  <c:v>8908380</c:v>
                </c:pt>
                <c:pt idx="4">
                  <c:v>1802886</c:v>
                </c:pt>
                <c:pt idx="5">
                  <c:v>12049155</c:v>
                </c:pt>
                <c:pt idx="6">
                  <c:v>23698575</c:v>
                </c:pt>
                <c:pt idx="7">
                  <c:v>0</c:v>
                </c:pt>
                <c:pt idx="8">
                  <c:v>0</c:v>
                </c:pt>
                <c:pt idx="9">
                  <c:v>8565750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31690222</c:v>
                </c:pt>
                <c:pt idx="2">
                  <c:v>158817114.67101872</c:v>
                </c:pt>
                <c:pt idx="3">
                  <c:v>68582919</c:v>
                </c:pt>
                <c:pt idx="4">
                  <c:v>600644.72083834326</c:v>
                </c:pt>
                <c:pt idx="5">
                  <c:v>6623750</c:v>
                </c:pt>
                <c:pt idx="6">
                  <c:v>0</c:v>
                </c:pt>
                <c:pt idx="7">
                  <c:v>0</c:v>
                </c:pt>
                <c:pt idx="8">
                  <c:v>55334890</c:v>
                </c:pt>
                <c:pt idx="9">
                  <c:v>24206236</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251695000</c:v>
                </c:pt>
                <c:pt idx="1">
                  <c:v>482793557.39185703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83930000</c:v>
                </c:pt>
                <c:pt idx="1">
                  <c:v>136937781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167765000</c:v>
                </c:pt>
                <c:pt idx="1">
                  <c:v>345855776.39185703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1" width="10.85546875" style="19" customWidth="1"/>
    <col min="12"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1476.57</v>
      </c>
      <c r="C7" s="22">
        <v>9667.06</v>
      </c>
      <c r="D7" s="22">
        <v>13827.57</v>
      </c>
      <c r="E7" s="22">
        <v>15703.87</v>
      </c>
      <c r="F7" s="22">
        <v>16968.34</v>
      </c>
      <c r="G7" s="22">
        <v>15703.87</v>
      </c>
      <c r="H7" s="22">
        <v>15540.72</v>
      </c>
      <c r="I7" s="22">
        <v>16968.34</v>
      </c>
      <c r="J7" s="22">
        <v>15540.72</v>
      </c>
      <c r="K7" s="22">
        <v>15540.72</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136937.78</v>
      </c>
      <c r="AH7" s="23">
        <v>0.28363630562877445</v>
      </c>
    </row>
    <row r="8" spans="1:34">
      <c r="A8" s="5" t="s">
        <v>52</v>
      </c>
      <c r="B8" s="22">
        <v>600.64</v>
      </c>
      <c r="C8" s="22">
        <v>32465.4</v>
      </c>
      <c r="D8" s="22">
        <v>33167.96</v>
      </c>
      <c r="E8" s="22">
        <v>39945.97</v>
      </c>
      <c r="F8" s="22">
        <v>39945.97</v>
      </c>
      <c r="G8" s="22">
        <v>39945.97</v>
      </c>
      <c r="H8" s="22">
        <v>39945.97</v>
      </c>
      <c r="I8" s="22">
        <v>39945.97</v>
      </c>
      <c r="J8" s="22">
        <v>39945.97</v>
      </c>
      <c r="K8" s="22">
        <v>39945.97</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345855.78</v>
      </c>
      <c r="AH8" s="23">
        <v>0.71636369437122571</v>
      </c>
    </row>
    <row r="9" spans="1:34">
      <c r="A9" s="9" t="s">
        <v>53</v>
      </c>
      <c r="B9" s="22">
        <v>2077.2199999999998</v>
      </c>
      <c r="C9" s="22">
        <v>42132.46</v>
      </c>
      <c r="D9" s="22">
        <v>46995.519999999997</v>
      </c>
      <c r="E9" s="22">
        <v>55649.84</v>
      </c>
      <c r="F9" s="22">
        <v>56914.31</v>
      </c>
      <c r="G9" s="22">
        <v>55649.84</v>
      </c>
      <c r="H9" s="22">
        <v>55486.68</v>
      </c>
      <c r="I9" s="22">
        <v>56914.31</v>
      </c>
      <c r="J9" s="22">
        <v>55486.68</v>
      </c>
      <c r="K9" s="22">
        <v>55486.68</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482793.56</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1768</v>
      </c>
      <c r="D11" s="24">
        <v>21840</v>
      </c>
      <c r="E11" s="24">
        <v>29120</v>
      </c>
      <c r="F11" s="24">
        <v>29120</v>
      </c>
      <c r="G11" s="24">
        <v>29120</v>
      </c>
      <c r="H11" s="24">
        <v>25480</v>
      </c>
      <c r="I11" s="24">
        <v>25480</v>
      </c>
      <c r="J11" s="24">
        <v>25480</v>
      </c>
      <c r="K11" s="24">
        <v>25480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212888</v>
      </c>
      <c r="AH11" s="27"/>
    </row>
    <row r="12" spans="1:34">
      <c r="A12" s="5" t="s">
        <v>56</v>
      </c>
      <c r="B12" s="24"/>
      <c r="C12" s="24">
        <v>442</v>
      </c>
      <c r="D12" s="24">
        <v>5460</v>
      </c>
      <c r="E12" s="24">
        <v>7280</v>
      </c>
      <c r="F12" s="24">
        <v>7280</v>
      </c>
      <c r="G12" s="24">
        <v>7280</v>
      </c>
      <c r="H12" s="24">
        <v>10920</v>
      </c>
      <c r="I12" s="24">
        <v>10920</v>
      </c>
      <c r="J12" s="24">
        <v>10920</v>
      </c>
      <c r="K12" s="24">
        <v>10920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71422</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4209</v>
      </c>
      <c r="D15" s="113">
        <v>4209</v>
      </c>
      <c r="E15" s="113">
        <v>4209</v>
      </c>
      <c r="F15" s="113">
        <v>4209</v>
      </c>
      <c r="G15" s="113">
        <v>4209</v>
      </c>
      <c r="H15" s="113">
        <v>4209</v>
      </c>
      <c r="I15" s="113">
        <v>4209</v>
      </c>
      <c r="J15" s="113">
        <v>4209</v>
      </c>
      <c r="K15" s="113">
        <v>4209</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4209</v>
      </c>
      <c r="AH15" s="27"/>
    </row>
    <row r="16" spans="1:34">
      <c r="A16" s="5" t="s">
        <v>60</v>
      </c>
      <c r="B16" s="113">
        <v>0</v>
      </c>
      <c r="C16" s="113">
        <v>2105</v>
      </c>
      <c r="D16" s="113">
        <v>2105</v>
      </c>
      <c r="E16" s="113">
        <v>2105</v>
      </c>
      <c r="F16" s="113">
        <v>2105</v>
      </c>
      <c r="G16" s="113">
        <v>2105</v>
      </c>
      <c r="H16" s="113">
        <v>2105</v>
      </c>
      <c r="I16" s="113">
        <v>2105</v>
      </c>
      <c r="J16" s="113">
        <v>2105</v>
      </c>
      <c r="K16" s="113">
        <v>2105</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2105</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8371.92</v>
      </c>
      <c r="D19" s="22">
        <v>103417.86</v>
      </c>
      <c r="E19" s="22">
        <v>137890.48000000001</v>
      </c>
      <c r="F19" s="22">
        <v>137890.48000000001</v>
      </c>
      <c r="G19" s="22">
        <v>137890.48000000001</v>
      </c>
      <c r="H19" s="22">
        <v>130231.92</v>
      </c>
      <c r="I19" s="22">
        <v>130231.92</v>
      </c>
      <c r="J19" s="22">
        <v>130231.92</v>
      </c>
      <c r="K19" s="22">
        <v>130231.92</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1046388.9</v>
      </c>
      <c r="AH19" s="27"/>
    </row>
    <row r="20" spans="1:34">
      <c r="A20" s="3" t="s">
        <v>64</v>
      </c>
      <c r="B20" s="25">
        <v>-2077.2199999999998</v>
      </c>
      <c r="C20" s="25">
        <v>-33760.54</v>
      </c>
      <c r="D20" s="25">
        <v>56422.34</v>
      </c>
      <c r="E20" s="25">
        <v>82240.639999999999</v>
      </c>
      <c r="F20" s="25">
        <v>80976.17</v>
      </c>
      <c r="G20" s="25">
        <v>82240.639999999999</v>
      </c>
      <c r="H20" s="25">
        <v>74745.240000000005</v>
      </c>
      <c r="I20" s="25">
        <v>73317.61</v>
      </c>
      <c r="J20" s="25">
        <v>74745.240000000005</v>
      </c>
      <c r="K20" s="25">
        <v>74745.240000000005</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563595.34</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6830</v>
      </c>
      <c r="D121" s="70">
        <v>8475</v>
      </c>
      <c r="E121" s="70">
        <v>9625</v>
      </c>
      <c r="F121" s="70">
        <v>10400</v>
      </c>
      <c r="G121" s="70">
        <v>9625</v>
      </c>
      <c r="H121" s="70">
        <v>9525</v>
      </c>
      <c r="I121" s="70">
        <v>10400</v>
      </c>
      <c r="J121" s="70">
        <v>9525</v>
      </c>
      <c r="K121" s="70">
        <v>9525</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83930</v>
      </c>
      <c r="AH121" s="71">
        <v>0.33345914698345219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15857</v>
      </c>
      <c r="D122" s="70">
        <v>16293.5</v>
      </c>
      <c r="E122" s="70">
        <v>19373.5</v>
      </c>
      <c r="F122" s="70">
        <v>19373.5</v>
      </c>
      <c r="G122" s="70">
        <v>19373.5</v>
      </c>
      <c r="H122" s="70">
        <v>19373.5</v>
      </c>
      <c r="I122" s="70">
        <v>19373.5</v>
      </c>
      <c r="J122" s="70">
        <v>19373.5</v>
      </c>
      <c r="K122" s="70">
        <v>19373.5</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167765</v>
      </c>
      <c r="AH122" s="71">
        <v>0.66654085301654775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22687</v>
      </c>
      <c r="D123" s="70">
        <v>24768.5</v>
      </c>
      <c r="E123" s="70">
        <v>28998.5</v>
      </c>
      <c r="F123" s="70">
        <v>29773.5</v>
      </c>
      <c r="G123" s="70">
        <v>28998.5</v>
      </c>
      <c r="H123" s="70">
        <v>28898.5</v>
      </c>
      <c r="I123" s="70">
        <v>29773.5</v>
      </c>
      <c r="J123" s="70">
        <v>28898.5</v>
      </c>
      <c r="K123" s="70">
        <v>28898.5</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251695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1768</v>
      </c>
      <c r="D125" s="73">
        <v>21840</v>
      </c>
      <c r="E125" s="73">
        <v>29120</v>
      </c>
      <c r="F125" s="73">
        <v>29120</v>
      </c>
      <c r="G125" s="73">
        <v>29120</v>
      </c>
      <c r="H125" s="73">
        <v>25480</v>
      </c>
      <c r="I125" s="73">
        <v>25480</v>
      </c>
      <c r="J125" s="73">
        <v>25480</v>
      </c>
      <c r="K125" s="73">
        <v>25480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212888</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442</v>
      </c>
      <c r="D126" s="73">
        <v>5460</v>
      </c>
      <c r="E126" s="73">
        <v>7280</v>
      </c>
      <c r="F126" s="73">
        <v>7280</v>
      </c>
      <c r="G126" s="73">
        <v>7280</v>
      </c>
      <c r="H126" s="73">
        <v>10920</v>
      </c>
      <c r="I126" s="73">
        <v>10920</v>
      </c>
      <c r="J126" s="73">
        <v>10920</v>
      </c>
      <c r="K126" s="73">
        <v>10920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71422</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1.7</v>
      </c>
      <c r="D129" s="74">
        <v>1.7</v>
      </c>
      <c r="E129" s="74">
        <v>1.7</v>
      </c>
      <c r="F129" s="74">
        <v>1.7</v>
      </c>
      <c r="G129" s="74">
        <v>1.7</v>
      </c>
      <c r="H129" s="74">
        <v>1.7</v>
      </c>
      <c r="I129" s="74">
        <v>1.7</v>
      </c>
      <c r="J129" s="74">
        <v>1.7</v>
      </c>
      <c r="K129" s="74">
        <v>1.7</v>
      </c>
      <c r="L129" s="74">
        <v>1.7</v>
      </c>
      <c r="M129" s="74">
        <v>1.7</v>
      </c>
      <c r="N129" s="74">
        <v>1.7</v>
      </c>
      <c r="O129" s="74">
        <v>1.7</v>
      </c>
      <c r="P129" s="74">
        <v>1.7</v>
      </c>
      <c r="Q129" s="74">
        <v>1.7</v>
      </c>
      <c r="R129" s="74">
        <v>1.7</v>
      </c>
      <c r="S129" s="74">
        <v>1.7</v>
      </c>
      <c r="T129" s="74">
        <v>1.7</v>
      </c>
      <c r="U129" s="74">
        <v>1.7</v>
      </c>
      <c r="V129" s="74">
        <v>1.7</v>
      </c>
      <c r="W129" s="74">
        <v>1.7</v>
      </c>
      <c r="X129" s="74">
        <v>1.7</v>
      </c>
      <c r="Y129" s="74">
        <v>1.7</v>
      </c>
      <c r="Z129" s="74">
        <v>1.7</v>
      </c>
      <c r="AA129" s="74">
        <v>1.7</v>
      </c>
      <c r="AB129" s="74">
        <v>1.7</v>
      </c>
      <c r="AC129" s="74">
        <v>1.7</v>
      </c>
      <c r="AD129" s="74">
        <v>1.7</v>
      </c>
      <c r="AE129" s="74">
        <v>1.7</v>
      </c>
      <c r="AF129" s="74">
        <v>1.7</v>
      </c>
      <c r="AG129" s="74">
        <v>1.7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0.85</v>
      </c>
      <c r="D130" s="74">
        <v>0.85</v>
      </c>
      <c r="E130" s="74">
        <v>0.85</v>
      </c>
      <c r="F130" s="74">
        <v>0.85</v>
      </c>
      <c r="G130" s="74">
        <v>0.85</v>
      </c>
      <c r="H130" s="74">
        <v>0.85</v>
      </c>
      <c r="I130" s="74">
        <v>0.85</v>
      </c>
      <c r="J130" s="74">
        <v>0.85</v>
      </c>
      <c r="K130" s="74">
        <v>0.85</v>
      </c>
      <c r="L130" s="74">
        <v>0.85</v>
      </c>
      <c r="M130" s="74">
        <v>0.85</v>
      </c>
      <c r="N130" s="74">
        <v>0.85</v>
      </c>
      <c r="O130" s="74">
        <v>0.85</v>
      </c>
      <c r="P130" s="74">
        <v>0.85</v>
      </c>
      <c r="Q130" s="74">
        <v>0.85</v>
      </c>
      <c r="R130" s="74">
        <v>0.85</v>
      </c>
      <c r="S130" s="74">
        <v>0.85</v>
      </c>
      <c r="T130" s="74">
        <v>0.85</v>
      </c>
      <c r="U130" s="74">
        <v>0.85</v>
      </c>
      <c r="V130" s="74">
        <v>0.85</v>
      </c>
      <c r="W130" s="74">
        <v>0.85</v>
      </c>
      <c r="X130" s="74">
        <v>0.85</v>
      </c>
      <c r="Y130" s="74">
        <v>0.85</v>
      </c>
      <c r="Z130" s="74">
        <v>0.85</v>
      </c>
      <c r="AA130" s="74">
        <v>0.85</v>
      </c>
      <c r="AB130" s="74">
        <v>0.85</v>
      </c>
      <c r="AC130" s="74">
        <v>0.85</v>
      </c>
      <c r="AD130" s="74">
        <v>0.85</v>
      </c>
      <c r="AE130" s="74">
        <v>0.85</v>
      </c>
      <c r="AF130" s="74">
        <v>0.85</v>
      </c>
      <c r="AG130" s="74">
        <v>0.85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3381.3</v>
      </c>
      <c r="D133" s="70">
        <v>41769</v>
      </c>
      <c r="E133" s="70">
        <v>55692</v>
      </c>
      <c r="F133" s="70">
        <v>55692</v>
      </c>
      <c r="G133" s="70">
        <v>55692</v>
      </c>
      <c r="H133" s="70">
        <v>52598</v>
      </c>
      <c r="I133" s="70">
        <v>52598</v>
      </c>
      <c r="J133" s="70">
        <v>52598</v>
      </c>
      <c r="K133" s="70">
        <v>52598</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422618.3</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-19305.7</v>
      </c>
      <c r="D134" s="70">
        <v>17000.5</v>
      </c>
      <c r="E134" s="70">
        <v>26693.5</v>
      </c>
      <c r="F134" s="70">
        <v>25918.5</v>
      </c>
      <c r="G134" s="70">
        <v>26693.5</v>
      </c>
      <c r="H134" s="70">
        <v>23699.5</v>
      </c>
      <c r="I134" s="70">
        <v>22824.5</v>
      </c>
      <c r="J134" s="70">
        <v>23699.5</v>
      </c>
      <c r="K134" s="70">
        <v>23699.5</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170923.3</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6980000</v>
      </c>
      <c r="AY8" s="21" t="s">
        <v>85</v>
      </c>
      <c r="AZ8" s="89">
        <v>0</v>
      </c>
    </row>
    <row r="9" spans="2:59" ht="14.45" customHeight="1">
      <c r="B9" s="136"/>
      <c r="C9" s="136"/>
      <c r="D9" s="136"/>
      <c r="E9" s="136"/>
      <c r="F9" s="136"/>
      <c r="G9" s="136"/>
      <c r="H9" s="136"/>
      <c r="I9" s="136"/>
      <c r="J9" s="37"/>
      <c r="AP9" s="21" t="s">
        <v>86</v>
      </c>
      <c r="AQ9" s="89">
        <v>14070000</v>
      </c>
      <c r="AY9" s="21" t="s">
        <v>86</v>
      </c>
      <c r="AZ9" s="89">
        <v>21670000</v>
      </c>
    </row>
    <row r="10" spans="2:59" ht="14.45" customHeight="1">
      <c r="B10" s="136"/>
      <c r="C10" s="136"/>
      <c r="D10" s="136"/>
      <c r="E10" s="136"/>
      <c r="F10" s="136"/>
      <c r="G10" s="136"/>
      <c r="H10" s="136"/>
      <c r="I10" s="136"/>
      <c r="J10" s="37"/>
      <c r="AP10" s="21" t="s">
        <v>87</v>
      </c>
      <c r="AQ10" s="89">
        <v>29155000</v>
      </c>
      <c r="AY10" s="21" t="s">
        <v>87</v>
      </c>
      <c r="AZ10" s="89">
        <v>72171000</v>
      </c>
    </row>
    <row r="11" spans="2:59" ht="14.45" customHeight="1">
      <c r="B11" s="76" t="s">
        <v>88</v>
      </c>
      <c r="C11" s="76"/>
      <c r="D11" s="76"/>
      <c r="E11" s="76"/>
      <c r="F11" s="76"/>
      <c r="G11" s="76"/>
      <c r="H11" s="76"/>
      <c r="I11" s="76"/>
      <c r="AP11" s="21" t="s">
        <v>89</v>
      </c>
      <c r="AQ11" s="89">
        <v>5460000</v>
      </c>
      <c r="AY11" s="21" t="s">
        <v>89</v>
      </c>
      <c r="AZ11" s="89">
        <v>34483000</v>
      </c>
    </row>
    <row r="12" spans="2:59" ht="14.45" customHeight="1">
      <c r="B12" s="76"/>
      <c r="C12" s="76"/>
      <c r="D12" s="76"/>
      <c r="E12" s="76"/>
      <c r="F12" s="76"/>
      <c r="G12" s="76"/>
      <c r="H12" s="76"/>
      <c r="I12" s="76"/>
      <c r="AP12" s="21" t="s">
        <v>90</v>
      </c>
      <c r="AQ12" s="89">
        <v>1105000</v>
      </c>
      <c r="AY12" s="21" t="s">
        <v>90</v>
      </c>
      <c r="AZ12" s="89">
        <v>289000</v>
      </c>
    </row>
    <row r="13" spans="2:59" ht="14.45" customHeight="1">
      <c r="B13" s="76"/>
      <c r="C13" s="76"/>
      <c r="D13" s="76"/>
      <c r="E13" s="76"/>
      <c r="F13" s="76"/>
      <c r="G13" s="76"/>
      <c r="H13" s="76"/>
      <c r="I13" s="76"/>
      <c r="AP13" s="21" t="s">
        <v>91</v>
      </c>
      <c r="AQ13" s="89">
        <v>7385000</v>
      </c>
      <c r="AY13" s="21" t="s">
        <v>91</v>
      </c>
      <c r="AZ13" s="89">
        <v>3010000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14525000</v>
      </c>
      <c r="AY16" s="21" t="s">
        <v>92</v>
      </c>
      <c r="AZ16" s="89">
        <v>0</v>
      </c>
    </row>
    <row r="17" spans="42:59" ht="14.45" customHeight="1">
      <c r="AP17" s="21" t="s">
        <v>93</v>
      </c>
      <c r="AQ17" s="89">
        <v>0</v>
      </c>
      <c r="AY17" s="21" t="s">
        <v>93</v>
      </c>
      <c r="AZ17" s="89">
        <v>0</v>
      </c>
    </row>
    <row r="18" spans="42:59">
      <c r="AP18" s="21" t="s">
        <v>94</v>
      </c>
      <c r="AQ18" s="89">
        <v>0</v>
      </c>
      <c r="AY18" s="21" t="s">
        <v>94</v>
      </c>
      <c r="AZ18" s="89">
        <v>25142000</v>
      </c>
    </row>
    <row r="19" spans="42:59">
      <c r="AP19" s="21" t="s">
        <v>95</v>
      </c>
      <c r="AQ19" s="89">
        <v>5250000</v>
      </c>
      <c r="AY19" s="21" t="s">
        <v>95</v>
      </c>
      <c r="AZ19" s="89">
        <v>11000000</v>
      </c>
    </row>
    <row r="20" spans="42:59" ht="15">
      <c r="AP20" s="77" t="s">
        <v>96</v>
      </c>
      <c r="AQ20" s="90">
        <v>83930000</v>
      </c>
      <c r="AY20" s="77" t="s">
        <v>96</v>
      </c>
      <c r="AZ20" s="90">
        <v>167765000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11388360</v>
      </c>
      <c r="AY27" s="21" t="s">
        <v>85</v>
      </c>
      <c r="AZ27" s="89"/>
    </row>
    <row r="28" spans="42:59">
      <c r="AP28" s="21" t="s">
        <v>86</v>
      </c>
      <c r="AQ28" s="89">
        <v>22956210</v>
      </c>
      <c r="AY28" s="21" t="s">
        <v>86</v>
      </c>
      <c r="AZ28" s="89">
        <v>31690222</v>
      </c>
    </row>
    <row r="29" spans="42:59" ht="14.45" customHeight="1">
      <c r="AP29" s="21" t="s">
        <v>87</v>
      </c>
      <c r="AQ29" s="89">
        <v>47568465</v>
      </c>
      <c r="AY29" s="21" t="s">
        <v>87</v>
      </c>
      <c r="AZ29" s="89">
        <v>158817114.67101872</v>
      </c>
    </row>
    <row r="30" spans="42:59">
      <c r="AP30" s="21" t="s">
        <v>89</v>
      </c>
      <c r="AQ30" s="89">
        <v>8908380</v>
      </c>
      <c r="AY30" s="21" t="s">
        <v>89</v>
      </c>
      <c r="AZ30" s="89">
        <v>68582919</v>
      </c>
    </row>
    <row r="31" spans="42:59">
      <c r="AP31" s="21" t="s">
        <v>90</v>
      </c>
      <c r="AQ31" s="89">
        <v>1802886</v>
      </c>
      <c r="AY31" s="21" t="s">
        <v>90</v>
      </c>
      <c r="AZ31" s="89">
        <v>600644.72083834326</v>
      </c>
    </row>
    <row r="32" spans="42:59" ht="14.45" customHeight="1">
      <c r="AP32" s="21" t="s">
        <v>91</v>
      </c>
      <c r="AQ32" s="89">
        <v>12049155</v>
      </c>
      <c r="AY32" s="21" t="s">
        <v>91</v>
      </c>
      <c r="AZ32" s="89">
        <v>6623750</v>
      </c>
    </row>
    <row r="33" spans="2:56" ht="14.45" customHeight="1">
      <c r="AP33" s="21" t="s">
        <v>92</v>
      </c>
      <c r="AQ33" s="89">
        <v>23698575</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55334890</v>
      </c>
    </row>
    <row r="36" spans="2:56" ht="14.45" customHeight="1">
      <c r="B36" s="136"/>
      <c r="C36" s="136"/>
      <c r="D36" s="136"/>
      <c r="E36" s="136"/>
      <c r="F36" s="136"/>
      <c r="G36" s="136"/>
      <c r="H36" s="136"/>
      <c r="I36" s="136"/>
      <c r="AP36" s="21" t="s">
        <v>95</v>
      </c>
      <c r="AQ36" s="89">
        <v>8565750</v>
      </c>
      <c r="AY36" s="21" t="s">
        <v>95</v>
      </c>
      <c r="AZ36" s="89">
        <v>24206236</v>
      </c>
    </row>
    <row r="37" spans="2:56" ht="14.45" customHeight="1">
      <c r="B37" s="136"/>
      <c r="C37" s="136"/>
      <c r="D37" s="136"/>
      <c r="E37" s="136"/>
      <c r="F37" s="136"/>
      <c r="G37" s="136"/>
      <c r="H37" s="136"/>
      <c r="I37" s="136"/>
      <c r="AP37" s="77" t="s">
        <v>96</v>
      </c>
      <c r="AQ37" s="90">
        <v>136937781</v>
      </c>
      <c r="AY37" s="77" t="s">
        <v>96</v>
      </c>
      <c r="AZ37" s="90">
        <v>345855776.39185703</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251695000</v>
      </c>
      <c r="AR41" s="110">
        <v>83930000</v>
      </c>
      <c r="AS41" s="110">
        <v>167765000</v>
      </c>
      <c r="AV41" s="21" t="s">
        <v>101</v>
      </c>
      <c r="AW41" s="91">
        <v>0.33345914698345219</v>
      </c>
      <c r="AX41" s="91">
        <v>0.66654085301654775</v>
      </c>
    </row>
    <row r="42" spans="2:56" ht="15">
      <c r="B42" s="38"/>
      <c r="C42" s="38"/>
      <c r="D42" s="38"/>
      <c r="E42" s="38"/>
      <c r="F42" s="38"/>
      <c r="G42" s="38"/>
      <c r="H42" s="38"/>
      <c r="I42" s="38"/>
      <c r="AP42" s="21" t="s">
        <v>102</v>
      </c>
      <c r="AQ42" s="110">
        <v>482793557.39185703</v>
      </c>
      <c r="AR42" s="110">
        <v>136937781</v>
      </c>
      <c r="AS42" s="110">
        <v>345855776.39185703</v>
      </c>
      <c r="AV42" s="21" t="s">
        <v>102</v>
      </c>
      <c r="AW42" s="91">
        <v>0.2836363056287744</v>
      </c>
      <c r="AX42" s="91">
        <v>0.7163636943712256</v>
      </c>
    </row>
    <row r="43" spans="2:56">
      <c r="BD43" s="92">
        <v>207513465835114.22</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0.53860982279150704</v>
      </c>
    </row>
    <row r="54" spans="2:55">
      <c r="BA54" s="21" t="s">
        <v>105</v>
      </c>
      <c r="BC54" s="94">
        <v>0.40443894644410805</v>
      </c>
    </row>
    <row r="55" spans="2:55" ht="15" thickBot="1">
      <c r="BA55" s="21" t="s">
        <v>106</v>
      </c>
      <c r="BC55" s="94" t="s">
        <v>102</v>
      </c>
    </row>
    <row r="56" spans="2:55" ht="16.5" thickTop="1" thickBot="1">
      <c r="BA56" s="95" t="s">
        <v>107</v>
      </c>
      <c r="BB56" s="95"/>
      <c r="BC56" s="93">
        <v>251695000</v>
      </c>
    </row>
    <row r="57" spans="2:55" ht="16.5" thickTop="1" thickBot="1">
      <c r="BA57" s="96" t="s">
        <v>108</v>
      </c>
      <c r="BB57" s="96"/>
      <c r="BC57" s="97">
        <v>43042</v>
      </c>
    </row>
    <row r="58" spans="2:55" ht="16.5" thickTop="1" thickBot="1">
      <c r="BA58" s="96" t="s">
        <v>109</v>
      </c>
      <c r="BB58" s="96"/>
      <c r="BC58" s="98">
        <v>1.918169043452818</v>
      </c>
    </row>
    <row r="59" spans="2:55" ht="16.5" thickTop="1" thickBot="1">
      <c r="BA59" s="95" t="s">
        <v>110</v>
      </c>
      <c r="BB59" s="95" t="s">
        <v>111</v>
      </c>
      <c r="BC59" s="93">
        <v>422618.3</v>
      </c>
    </row>
    <row r="60" spans="2:55" ht="16.5" thickTop="1" thickBot="1">
      <c r="I60" s="62" t="s">
        <v>66</v>
      </c>
      <c r="BA60" s="96" t="s">
        <v>112</v>
      </c>
      <c r="BB60" s="96"/>
      <c r="BC60" s="98">
        <v>2.4759668476258603</v>
      </c>
    </row>
    <row r="61" spans="2:55" ht="16.5" thickTop="1" thickBot="1">
      <c r="BA61" s="95" t="s">
        <v>110</v>
      </c>
      <c r="BB61" s="95" t="s">
        <v>111</v>
      </c>
      <c r="BC61" s="93">
        <v>1046388.9</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6980000</v>
      </c>
      <c r="J5" t="s">
        <v>85</v>
      </c>
      <c r="K5" s="1">
        <v>0</v>
      </c>
      <c r="S5" s="139"/>
      <c r="T5" s="139"/>
      <c r="U5" s="139"/>
      <c r="V5" s="139"/>
      <c r="W5" s="139"/>
      <c r="X5" s="139"/>
      <c r="Y5" s="139"/>
      <c r="Z5" s="139"/>
    </row>
    <row r="6" spans="1:27">
      <c r="A6" t="s">
        <v>86</v>
      </c>
      <c r="B6" s="1">
        <v>14070000</v>
      </c>
      <c r="J6" t="s">
        <v>86</v>
      </c>
      <c r="K6" s="1">
        <v>21670000</v>
      </c>
      <c r="S6" s="139"/>
      <c r="T6" s="139"/>
      <c r="U6" s="139"/>
      <c r="V6" s="139"/>
      <c r="W6" s="139"/>
      <c r="X6" s="139"/>
      <c r="Y6" s="139"/>
      <c r="Z6" s="139"/>
      <c r="AA6" s="18"/>
    </row>
    <row r="7" spans="1:27">
      <c r="A7" t="s">
        <v>87</v>
      </c>
      <c r="B7" s="1">
        <v>29155000</v>
      </c>
      <c r="J7" t="s">
        <v>87</v>
      </c>
      <c r="K7" s="1">
        <v>72171000</v>
      </c>
      <c r="S7" s="139"/>
      <c r="T7" s="139"/>
      <c r="U7" s="139"/>
      <c r="V7" s="139"/>
      <c r="W7" s="139"/>
      <c r="X7" s="139"/>
      <c r="Y7" s="139"/>
      <c r="Z7" s="139"/>
      <c r="AA7" s="18"/>
    </row>
    <row r="8" spans="1:27">
      <c r="A8" t="s">
        <v>89</v>
      </c>
      <c r="B8" s="1">
        <v>5460000</v>
      </c>
      <c r="J8" t="s">
        <v>89</v>
      </c>
      <c r="K8" s="1">
        <v>34483000</v>
      </c>
      <c r="S8" s="139"/>
      <c r="T8" s="139"/>
      <c r="U8" s="139"/>
      <c r="V8" s="139"/>
      <c r="W8" s="139"/>
      <c r="X8" s="139"/>
      <c r="Y8" s="139"/>
      <c r="Z8" s="139"/>
    </row>
    <row r="9" spans="1:27">
      <c r="A9" t="s">
        <v>90</v>
      </c>
      <c r="B9" s="1">
        <v>1105000</v>
      </c>
      <c r="J9" t="s">
        <v>90</v>
      </c>
      <c r="K9" s="1">
        <v>289000</v>
      </c>
      <c r="S9" s="139"/>
      <c r="T9" s="139"/>
      <c r="U9" s="139"/>
      <c r="V9" s="139"/>
      <c r="W9" s="139"/>
      <c r="X9" s="139"/>
      <c r="Y9" s="139"/>
      <c r="Z9" s="139"/>
    </row>
    <row r="10" spans="1:27">
      <c r="A10" t="s">
        <v>91</v>
      </c>
      <c r="B10" s="1">
        <v>7385000</v>
      </c>
      <c r="J10" t="s">
        <v>91</v>
      </c>
      <c r="K10" s="1">
        <v>3010000</v>
      </c>
      <c r="S10" s="139"/>
      <c r="T10" s="139"/>
      <c r="U10" s="139"/>
      <c r="V10" s="139"/>
      <c r="W10" s="139"/>
      <c r="X10" s="139"/>
      <c r="Y10" s="139"/>
      <c r="Z10" s="139"/>
    </row>
    <row r="11" spans="1:27">
      <c r="A11" t="s">
        <v>92</v>
      </c>
      <c r="B11" s="1">
        <v>14525000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25142000</v>
      </c>
    </row>
    <row r="14" spans="1:27">
      <c r="A14" t="s">
        <v>95</v>
      </c>
      <c r="B14" s="1">
        <v>5250000</v>
      </c>
      <c r="J14" t="s">
        <v>95</v>
      </c>
      <c r="K14" s="1">
        <v>11000000</v>
      </c>
    </row>
    <row r="15" spans="1:27">
      <c r="A15" s="12" t="s">
        <v>96</v>
      </c>
      <c r="B15" s="13">
        <v>83930000</v>
      </c>
      <c r="J15" s="12" t="s">
        <v>96</v>
      </c>
      <c r="K15" s="13">
        <v>167765000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11388360</v>
      </c>
      <c r="J22" t="s">
        <v>85</v>
      </c>
      <c r="K22" s="1">
        <v>0</v>
      </c>
      <c r="S22" s="139"/>
      <c r="T22" s="139"/>
      <c r="U22" s="139"/>
      <c r="V22" s="139"/>
      <c r="W22" s="139"/>
      <c r="X22" s="139"/>
      <c r="Y22" s="139"/>
      <c r="Z22" s="139"/>
    </row>
    <row r="23" spans="1:26">
      <c r="A23" t="s">
        <v>86</v>
      </c>
      <c r="B23" s="1">
        <v>22956210</v>
      </c>
      <c r="J23" t="s">
        <v>86</v>
      </c>
      <c r="K23" s="1">
        <v>31690222</v>
      </c>
      <c r="S23" s="139"/>
      <c r="T23" s="139"/>
      <c r="U23" s="139"/>
      <c r="V23" s="139"/>
      <c r="W23" s="139"/>
      <c r="X23" s="139"/>
      <c r="Y23" s="139"/>
      <c r="Z23" s="139"/>
    </row>
    <row r="24" spans="1:26" ht="14.45" customHeight="1">
      <c r="A24" t="s">
        <v>87</v>
      </c>
      <c r="B24" s="1">
        <v>47568465</v>
      </c>
      <c r="J24" t="s">
        <v>87</v>
      </c>
      <c r="K24" s="1">
        <v>158817114.67101872</v>
      </c>
      <c r="S24" s="139"/>
      <c r="T24" s="139"/>
      <c r="U24" s="139"/>
      <c r="V24" s="139"/>
      <c r="W24" s="139"/>
      <c r="X24" s="139"/>
      <c r="Y24" s="139"/>
      <c r="Z24" s="139"/>
    </row>
    <row r="25" spans="1:26">
      <c r="A25" t="s">
        <v>89</v>
      </c>
      <c r="B25" s="1">
        <v>8908380</v>
      </c>
      <c r="J25" t="s">
        <v>89</v>
      </c>
      <c r="K25" s="1">
        <v>68582919</v>
      </c>
      <c r="S25" s="139"/>
      <c r="T25" s="139"/>
      <c r="U25" s="139"/>
      <c r="V25" s="139"/>
      <c r="W25" s="139"/>
      <c r="X25" s="139"/>
      <c r="Y25" s="139"/>
      <c r="Z25" s="139"/>
    </row>
    <row r="26" spans="1:26" ht="14.45" customHeight="1">
      <c r="A26" t="s">
        <v>90</v>
      </c>
      <c r="B26" s="1">
        <v>1802886</v>
      </c>
      <c r="J26" t="s">
        <v>90</v>
      </c>
      <c r="K26" s="1">
        <v>600644.72083834326</v>
      </c>
      <c r="S26" s="139"/>
      <c r="T26" s="139"/>
      <c r="U26" s="139"/>
      <c r="V26" s="139"/>
      <c r="W26" s="139"/>
      <c r="X26" s="139"/>
      <c r="Y26" s="139"/>
      <c r="Z26" s="139"/>
    </row>
    <row r="27" spans="1:26">
      <c r="A27" t="s">
        <v>91</v>
      </c>
      <c r="B27" s="1">
        <v>12049155</v>
      </c>
      <c r="J27" t="s">
        <v>91</v>
      </c>
      <c r="K27" s="1">
        <v>6623750</v>
      </c>
      <c r="S27" s="139"/>
      <c r="T27" s="139"/>
      <c r="U27" s="139"/>
      <c r="V27" s="139"/>
      <c r="W27" s="139"/>
      <c r="X27" s="139"/>
      <c r="Y27" s="139"/>
      <c r="Z27" s="139"/>
    </row>
    <row r="28" spans="1:26">
      <c r="A28" t="s">
        <v>92</v>
      </c>
      <c r="B28" s="1">
        <v>23698575</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55334890</v>
      </c>
    </row>
    <row r="31" spans="1:26">
      <c r="A31" t="s">
        <v>95</v>
      </c>
      <c r="B31" s="1">
        <v>8565750</v>
      </c>
      <c r="J31" t="s">
        <v>95</v>
      </c>
      <c r="K31" s="1">
        <v>24206236</v>
      </c>
    </row>
    <row r="32" spans="1:26">
      <c r="A32" s="12" t="s">
        <v>96</v>
      </c>
      <c r="B32" s="13">
        <v>136937781</v>
      </c>
      <c r="J32" s="12" t="s">
        <v>96</v>
      </c>
      <c r="K32" s="13">
        <v>345855776.39185703</v>
      </c>
    </row>
    <row r="35" spans="1:15">
      <c r="B35" t="s">
        <v>99</v>
      </c>
      <c r="C35" t="s">
        <v>100</v>
      </c>
      <c r="D35" t="s">
        <v>76</v>
      </c>
      <c r="H35" t="s">
        <v>100</v>
      </c>
      <c r="I35" t="s">
        <v>76</v>
      </c>
    </row>
    <row r="36" spans="1:15">
      <c r="A36" t="s">
        <v>101</v>
      </c>
      <c r="B36" s="14">
        <v>251695000</v>
      </c>
      <c r="C36" s="14">
        <v>83930000</v>
      </c>
      <c r="D36" s="14">
        <v>167765000</v>
      </c>
      <c r="G36" t="s">
        <v>101</v>
      </c>
      <c r="H36" s="15">
        <v>0.33345914698345219</v>
      </c>
      <c r="I36" s="15">
        <v>0.66654085301654775</v>
      </c>
    </row>
    <row r="37" spans="1:15">
      <c r="A37" t="s">
        <v>102</v>
      </c>
      <c r="B37" s="14">
        <v>482793557.39185703</v>
      </c>
      <c r="C37" s="14">
        <v>136937781</v>
      </c>
      <c r="D37" s="14">
        <v>345855776.39185703</v>
      </c>
      <c r="G37" t="s">
        <v>102</v>
      </c>
      <c r="H37" s="15">
        <v>0.2836363056287744</v>
      </c>
      <c r="I37" s="15">
        <v>0.7163636943712256</v>
      </c>
    </row>
    <row r="38" spans="1:15">
      <c r="O38" s="17">
        <v>207513465835114.22</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1698.12</v>
      </c>
      <c r="J11" s="19"/>
      <c r="K11" s="19"/>
    </row>
    <row r="12" spans="2:57" ht="14.45" customHeight="1" thickBot="1">
      <c r="B12" s="19"/>
      <c r="C12" s="19"/>
      <c r="D12" s="19"/>
      <c r="E12" s="19"/>
      <c r="F12" s="19"/>
      <c r="G12" s="44" t="s">
        <v>128</v>
      </c>
      <c r="H12" s="45" t="s">
        <v>129</v>
      </c>
      <c r="I12" s="46">
        <v>2077220</v>
      </c>
      <c r="J12" s="19"/>
      <c r="K12" s="19"/>
    </row>
    <row r="13" spans="2:57" ht="14.45" customHeight="1" thickBot="1">
      <c r="B13" s="19"/>
      <c r="C13" s="19"/>
      <c r="D13" s="19"/>
      <c r="E13" s="19"/>
      <c r="F13" s="19"/>
      <c r="G13" s="44" t="s">
        <v>130</v>
      </c>
      <c r="H13" s="45" t="s">
        <v>129</v>
      </c>
      <c r="I13" s="46">
        <v>77491299</v>
      </c>
      <c r="J13" s="19"/>
      <c r="K13" s="19"/>
    </row>
    <row r="14" spans="2:57" ht="14.45" customHeight="1" thickBot="1">
      <c r="B14" s="19"/>
      <c r="C14" s="19"/>
      <c r="D14" s="19"/>
      <c r="E14" s="19"/>
      <c r="F14" s="19"/>
      <c r="G14" s="44" t="s">
        <v>131</v>
      </c>
      <c r="H14" s="45" t="s">
        <v>132</v>
      </c>
      <c r="I14" s="47">
        <v>284.31</v>
      </c>
      <c r="J14" s="19"/>
      <c r="K14" s="19"/>
    </row>
    <row r="15" spans="2:57" ht="14.45" customHeight="1" thickBot="1">
      <c r="B15" s="19"/>
      <c r="C15" s="19"/>
      <c r="D15" s="19"/>
      <c r="E15" s="19"/>
      <c r="F15" s="19"/>
      <c r="G15" s="44" t="s">
        <v>133</v>
      </c>
      <c r="H15" s="45" t="s">
        <v>134</v>
      </c>
      <c r="I15" s="48">
        <v>53.860982279150704</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1698.12</v>
      </c>
      <c r="AS25" s="21" t="s">
        <v>111</v>
      </c>
    </row>
    <row r="26" spans="2:46">
      <c r="B26" s="140" t="s">
        <v>8</v>
      </c>
      <c r="C26" s="149" t="s">
        <v>139</v>
      </c>
      <c r="D26" s="149"/>
      <c r="E26" s="149"/>
      <c r="F26" s="149"/>
      <c r="G26" s="149"/>
      <c r="H26" s="149"/>
      <c r="I26" s="149"/>
      <c r="J26" s="149"/>
      <c r="K26" s="149"/>
      <c r="L26" s="149"/>
      <c r="M26" s="149"/>
      <c r="N26" s="149"/>
      <c r="O26" s="150"/>
      <c r="AP26" s="21" t="s">
        <v>140</v>
      </c>
      <c r="AR26" s="73">
        <v>131177.84128214663</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3.6804505645246386</v>
      </c>
      <c r="AT30" s="101">
        <v>284310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1046388.9</v>
      </c>
      <c r="AV39" s="103">
        <v>3.68</v>
      </c>
      <c r="AW39" s="104">
        <v>2.4759668476258603</v>
      </c>
    </row>
    <row r="40" spans="2:49" ht="14.45" customHeight="1">
      <c r="B40" s="19"/>
      <c r="C40" s="49"/>
      <c r="D40" s="53" t="s">
        <v>151</v>
      </c>
      <c r="E40" s="114">
        <v>2760.3379233934788</v>
      </c>
      <c r="F40" s="114">
        <v>2944.3604516197111</v>
      </c>
      <c r="G40" s="114">
        <v>3128.3829798459428</v>
      </c>
      <c r="H40" s="114">
        <v>3312.4055080721746</v>
      </c>
      <c r="I40" s="114">
        <v>3496.4280362984068</v>
      </c>
      <c r="J40" s="115">
        <v>3680.4505645246386</v>
      </c>
      <c r="K40" s="114">
        <v>3864.4730927508704</v>
      </c>
      <c r="L40" s="114">
        <v>4048.4956209771026</v>
      </c>
      <c r="M40" s="114">
        <v>4232.5181492033344</v>
      </c>
      <c r="N40" s="114">
        <v>4416.5406774295661</v>
      </c>
      <c r="O40" s="114">
        <v>4600.5632056557979</v>
      </c>
      <c r="AT40" s="21" t="s">
        <v>152</v>
      </c>
      <c r="AU40" s="102">
        <v>482793.56</v>
      </c>
      <c r="AV40" s="103">
        <v>1.7</v>
      </c>
      <c r="AW40" s="104">
        <v>1.9181690538151335</v>
      </c>
    </row>
    <row r="41" spans="2:49">
      <c r="B41" s="19"/>
      <c r="C41" s="54">
        <v>-0.2</v>
      </c>
      <c r="D41" s="55">
        <v>165297.83399999997</v>
      </c>
      <c r="E41" s="56">
        <v>-5.8113008160745348E-2</v>
      </c>
      <c r="F41" s="56">
        <v>8.0190548493013214E-3</v>
      </c>
      <c r="G41" s="56">
        <v>6.6370875152283557E-2</v>
      </c>
      <c r="H41" s="56">
        <v>0.11823915986604547</v>
      </c>
      <c r="I41" s="56">
        <v>0.16464762513625367</v>
      </c>
      <c r="J41" s="56">
        <v>0.20641524387944105</v>
      </c>
      <c r="K41" s="56">
        <v>0.24420499417089614</v>
      </c>
      <c r="L41" s="56">
        <v>0.27855931261767364</v>
      </c>
      <c r="M41" s="56">
        <v>0.30992629902560093</v>
      </c>
      <c r="N41" s="56">
        <v>0.33867936989953412</v>
      </c>
      <c r="O41" s="56">
        <v>0.36513219510355283</v>
      </c>
      <c r="AT41" s="21" t="s">
        <v>153</v>
      </c>
      <c r="AU41" s="102">
        <v>563595.34</v>
      </c>
      <c r="AV41" s="103"/>
      <c r="AW41" s="104">
        <v>0.53860982279150704</v>
      </c>
    </row>
    <row r="42" spans="2:49">
      <c r="B42" s="19"/>
      <c r="C42" s="54">
        <v>-0.15</v>
      </c>
      <c r="D42" s="55">
        <v>206622.29249999998</v>
      </c>
      <c r="E42" s="56">
        <v>0.15350959347140378</v>
      </c>
      <c r="F42" s="56">
        <v>0.20641524387944105</v>
      </c>
      <c r="G42" s="56">
        <v>0.25309670012182683</v>
      </c>
      <c r="H42" s="56">
        <v>0.29459132789283649</v>
      </c>
      <c r="I42" s="56">
        <v>0.33171810010900293</v>
      </c>
      <c r="J42" s="56">
        <v>0.36513219510355283</v>
      </c>
      <c r="K42" s="56">
        <v>0.39536399533671696</v>
      </c>
      <c r="L42" s="56">
        <v>0.42284745009413899</v>
      </c>
      <c r="M42" s="56">
        <v>0.44794103922048079</v>
      </c>
      <c r="N42" s="56">
        <v>0.47094349591962731</v>
      </c>
      <c r="O42" s="56">
        <v>0.49210575608284229</v>
      </c>
    </row>
    <row r="43" spans="2:49">
      <c r="B43" s="19"/>
      <c r="C43" s="54">
        <v>-0.1</v>
      </c>
      <c r="D43" s="55">
        <v>243085.05</v>
      </c>
      <c r="E43" s="56">
        <v>0.28048315445069316</v>
      </c>
      <c r="F43" s="56">
        <v>0.32545295729752494</v>
      </c>
      <c r="G43" s="56">
        <v>0.36513219510355288</v>
      </c>
      <c r="H43" s="56">
        <v>0.40040262870891097</v>
      </c>
      <c r="I43" s="56">
        <v>0.43196038509265261</v>
      </c>
      <c r="J43" s="56">
        <v>0.46036236583801993</v>
      </c>
      <c r="K43" s="56">
        <v>0.48605939603620946</v>
      </c>
      <c r="L43" s="56">
        <v>0.50942033258001806</v>
      </c>
      <c r="M43" s="56">
        <v>0.53074988333740858</v>
      </c>
      <c r="N43" s="56">
        <v>0.55030197153168325</v>
      </c>
      <c r="O43" s="56">
        <v>0.56828989267041596</v>
      </c>
      <c r="AU43" s="21">
        <v>807200.95299999998</v>
      </c>
    </row>
    <row r="44" spans="2:49">
      <c r="B44" s="19"/>
      <c r="C44" s="54">
        <v>-0.05</v>
      </c>
      <c r="D44" s="55">
        <v>270094.5</v>
      </c>
      <c r="E44" s="56">
        <v>0.35243483900562389</v>
      </c>
      <c r="F44" s="56">
        <v>0.39290766156777246</v>
      </c>
      <c r="G44" s="56">
        <v>0.42861897559319756</v>
      </c>
      <c r="H44" s="56">
        <v>0.46036236583801993</v>
      </c>
      <c r="I44" s="56">
        <v>0.4887643465833873</v>
      </c>
      <c r="J44" s="56">
        <v>0.51432612925421795</v>
      </c>
      <c r="K44" s="56">
        <v>0.53745345643258857</v>
      </c>
      <c r="L44" s="56">
        <v>0.55847829932201631</v>
      </c>
      <c r="M44" s="56">
        <v>0.57767489500366775</v>
      </c>
      <c r="N44" s="56">
        <v>0.59527177437851486</v>
      </c>
      <c r="O44" s="56">
        <v>0.61146090340337433</v>
      </c>
      <c r="AU44" s="21">
        <v>714813.79999999993</v>
      </c>
    </row>
    <row r="45" spans="2:49">
      <c r="B45" s="19"/>
      <c r="C45" s="51" t="s">
        <v>145</v>
      </c>
      <c r="D45" s="57">
        <v>284310</v>
      </c>
      <c r="E45" s="56">
        <v>0.38481309705534267</v>
      </c>
      <c r="F45" s="56">
        <v>0.4232622784893838</v>
      </c>
      <c r="G45" s="56">
        <v>0.45718802681353776</v>
      </c>
      <c r="H45" s="56">
        <v>0.48734424754611894</v>
      </c>
      <c r="I45" s="56">
        <v>0.51432612925421795</v>
      </c>
      <c r="J45" s="56">
        <v>0.53860982279150715</v>
      </c>
      <c r="K45" s="56">
        <v>0.56058078361095909</v>
      </c>
      <c r="L45" s="56">
        <v>0.58055438435591544</v>
      </c>
      <c r="M45" s="56">
        <v>0.59879115025348439</v>
      </c>
      <c r="N45" s="56">
        <v>0.6155081856595892</v>
      </c>
      <c r="O45" s="56">
        <v>0.63088785823320559</v>
      </c>
    </row>
    <row r="46" spans="2:49" ht="14.45" customHeight="1">
      <c r="B46" s="19"/>
      <c r="C46" s="54">
        <v>0.05</v>
      </c>
      <c r="D46" s="55">
        <v>298525.5</v>
      </c>
      <c r="E46" s="56">
        <v>0.41410771148127873</v>
      </c>
      <c r="F46" s="56">
        <v>0.45072597951369892</v>
      </c>
      <c r="G46" s="56">
        <v>0.48303621601289309</v>
      </c>
      <c r="H46" s="56">
        <v>0.51175642623439899</v>
      </c>
      <c r="I46" s="56">
        <v>0.53745345643258846</v>
      </c>
      <c r="J46" s="56">
        <v>0.56058078361095909</v>
      </c>
      <c r="K46" s="56">
        <v>0.5815055082009134</v>
      </c>
      <c r="L46" s="56">
        <v>0.60052798510087191</v>
      </c>
      <c r="M46" s="56">
        <v>0.61789633357474705</v>
      </c>
      <c r="N46" s="56">
        <v>0.63381731967579924</v>
      </c>
      <c r="O46" s="56">
        <v>0.64846462688876727</v>
      </c>
    </row>
    <row r="47" spans="2:49">
      <c r="B47" s="19"/>
      <c r="C47" s="54">
        <v>0.1</v>
      </c>
      <c r="D47" s="55">
        <v>328378.05</v>
      </c>
      <c r="E47" s="56">
        <v>0.46737064680116253</v>
      </c>
      <c r="F47" s="56">
        <v>0.50065998137608991</v>
      </c>
      <c r="G47" s="56">
        <v>0.53003292364808463</v>
      </c>
      <c r="H47" s="56">
        <v>0.55614220566763539</v>
      </c>
      <c r="I47" s="56">
        <v>0.57950314221144406</v>
      </c>
      <c r="J47" s="56">
        <v>0.6005279851008718</v>
      </c>
      <c r="K47" s="56">
        <v>0.6195504620008303</v>
      </c>
      <c r="L47" s="56">
        <v>0.63684362281897444</v>
      </c>
      <c r="M47" s="56">
        <v>0.65263303052249733</v>
      </c>
      <c r="N47" s="56">
        <v>0.66710665425072657</v>
      </c>
      <c r="O47" s="56">
        <v>0.68042238808069744</v>
      </c>
    </row>
    <row r="48" spans="2:49">
      <c r="B48" s="19"/>
      <c r="C48" s="54">
        <v>0.15</v>
      </c>
      <c r="D48" s="55">
        <v>377634.75750000001</v>
      </c>
      <c r="E48" s="56">
        <v>0.53684404069666303</v>
      </c>
      <c r="F48" s="56">
        <v>0.56579128815312163</v>
      </c>
      <c r="G48" s="56">
        <v>0.59133297708529098</v>
      </c>
      <c r="H48" s="56">
        <v>0.61403670058055249</v>
      </c>
      <c r="I48" s="56">
        <v>0.63435055844473398</v>
      </c>
      <c r="J48" s="56">
        <v>0.65263303052249733</v>
      </c>
      <c r="K48" s="56">
        <v>0.66917431478333078</v>
      </c>
      <c r="L48" s="56">
        <v>0.68421184592954298</v>
      </c>
      <c r="M48" s="56">
        <v>0.69794176567173682</v>
      </c>
      <c r="N48" s="56">
        <v>0.71052752543541442</v>
      </c>
      <c r="O48" s="56">
        <v>0.72210642441799777</v>
      </c>
    </row>
    <row r="49" spans="2:45" ht="15" thickBot="1">
      <c r="B49" s="19"/>
      <c r="C49" s="54">
        <v>0.2</v>
      </c>
      <c r="D49" s="58">
        <v>453161.70900000003</v>
      </c>
      <c r="E49" s="56">
        <v>0.61403670058055249</v>
      </c>
      <c r="F49" s="56">
        <v>0.63815940679426808</v>
      </c>
      <c r="G49" s="56">
        <v>0.65944414757107572</v>
      </c>
      <c r="H49" s="56">
        <v>0.6783639171504604</v>
      </c>
      <c r="I49" s="56">
        <v>0.69529213203727835</v>
      </c>
      <c r="J49" s="56">
        <v>0.71052752543541442</v>
      </c>
      <c r="K49" s="56">
        <v>0.72431192898610897</v>
      </c>
      <c r="L49" s="56">
        <v>0.73684320494128586</v>
      </c>
      <c r="M49" s="56">
        <v>0.74828480472644732</v>
      </c>
      <c r="N49" s="56">
        <v>0.75877293786284539</v>
      </c>
      <c r="O49" s="56">
        <v>0.76842202034833151</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284310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885.28</v>
      </c>
      <c r="BA66" s="21" t="s">
        <v>111</v>
      </c>
    </row>
    <row r="67" spans="2:55">
      <c r="B67" s="19"/>
      <c r="C67" s="19"/>
      <c r="D67" s="19"/>
      <c r="E67" s="19"/>
      <c r="F67" s="19"/>
      <c r="G67" s="19"/>
      <c r="H67" s="19"/>
      <c r="I67" s="19"/>
      <c r="J67" s="19"/>
      <c r="K67" s="19"/>
      <c r="AS67" s="21" t="s">
        <v>150</v>
      </c>
      <c r="AT67" s="102">
        <v>422618.3</v>
      </c>
      <c r="AU67" s="103">
        <v>1.49</v>
      </c>
      <c r="AV67" s="104">
        <v>1</v>
      </c>
      <c r="AX67" s="21" t="s">
        <v>140</v>
      </c>
      <c r="AZ67" s="73">
        <v>169323.96313647562</v>
      </c>
      <c r="BA67" s="21" t="s">
        <v>141</v>
      </c>
    </row>
    <row r="68" spans="2:55">
      <c r="B68" s="19"/>
      <c r="C68" s="19"/>
      <c r="D68" s="19"/>
      <c r="E68" s="19"/>
      <c r="F68" s="19"/>
      <c r="G68" s="19"/>
      <c r="H68" s="19"/>
      <c r="I68" s="19"/>
      <c r="J68" s="19"/>
      <c r="K68" s="19"/>
      <c r="AS68" s="21" t="s">
        <v>152</v>
      </c>
      <c r="AT68" s="102">
        <v>251695</v>
      </c>
      <c r="AU68" s="103">
        <v>0.89</v>
      </c>
      <c r="AV68" s="104">
        <v>0.59556105355589195</v>
      </c>
    </row>
    <row r="69" spans="2:55">
      <c r="B69" s="19"/>
      <c r="C69" s="19"/>
      <c r="D69" s="19"/>
      <c r="E69" s="19"/>
      <c r="F69" s="19"/>
      <c r="G69" s="19"/>
      <c r="H69" s="19"/>
      <c r="I69" s="19"/>
      <c r="J69" s="19"/>
      <c r="K69" s="19"/>
      <c r="AS69" s="21" t="s">
        <v>153</v>
      </c>
      <c r="AT69" s="102">
        <v>170923.3</v>
      </c>
      <c r="AU69" s="103"/>
      <c r="AV69" s="104">
        <v>0.40443894644410805</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1.4864700502972108</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1.1148525377229082</v>
      </c>
      <c r="AU86" s="107">
        <v>1.1891760402377687</v>
      </c>
      <c r="AV86" s="107">
        <v>1.2634995427526292</v>
      </c>
      <c r="AW86" s="107">
        <v>1.3378230452674897</v>
      </c>
      <c r="AX86" s="107">
        <v>1.4121465477823503</v>
      </c>
      <c r="AY86" s="108">
        <v>1.4864700502972108</v>
      </c>
      <c r="AZ86" s="107">
        <v>1.5607935528120713</v>
      </c>
      <c r="BA86" s="107">
        <v>1.6351170553269319</v>
      </c>
      <c r="BB86" s="107">
        <v>1.7094405578417924</v>
      </c>
      <c r="BC86" s="107">
        <v>1.7837640603566529</v>
      </c>
      <c r="BD86" s="107">
        <v>1.8580875628715134</v>
      </c>
    </row>
    <row r="87" spans="2:56">
      <c r="B87" s="19"/>
      <c r="C87" s="19"/>
      <c r="D87" s="19"/>
      <c r="E87" s="19"/>
      <c r="F87" s="19"/>
      <c r="G87" s="19"/>
      <c r="H87" s="19"/>
      <c r="I87" s="19"/>
      <c r="J87" s="19"/>
      <c r="K87" s="19"/>
      <c r="AR87" s="21">
        <v>-0.2</v>
      </c>
      <c r="AS87" s="107">
        <v>165297.83399999997</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206622.29249999998</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243085.05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270094.5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284310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298525.5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328378.05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377634.75750000001</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453161.70900000003</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2024-03-11T22:09:18Z</dcterms:modified>
  <cp:category/>
  <cp:contentStatus/>
</cp:coreProperties>
</file>