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A9C32D5E-2B7A-4B67-976B-904EA9E18C70}"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<sst xmlns="http://schemas.openxmlformats.org/spreadsheetml/2006/main" count="350" uniqueCount="161">
  <si>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</si>
  <si>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Cafe Castillo Tecnificado Huila Garzón publicada en la página web, y consta de las siguientes partes:</t>
  </si>
  <si>
    <t>Flujo de Caja</t>
  </si>
  <si>
    <t>- Flujo anualizado de los ingresos (precio y rendimiento) y los costos de producción para una hectárea de
Cafe Castillo Tecnificado Huila Garzón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</si>
  <si>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</si>
  <si>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Tecnificado Huila Garzón.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</si>
  <si>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</si>
  <si>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</si>
  <si>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</si>
  <si>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</si>
  <si>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</si>
  <si>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</si>
  <si>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</si>
  <si>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</si>
  <si>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Tecnificado Huila Garzón. La participación se encuentra actualizada al 2023 Q4.</t>
  </si>
  <si>
    <t>Flujo de Caja Anual</t>
  </si>
  <si>
    <t>CAFE CASTILLO TECNIFICADO HUILA GARZÓN</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</si>
  <si>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</si>
  <si>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</si>
  <si>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</si>
  <si>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</si>
  <si>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</si>
  <si>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</si>
  <si>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</si>
  <si>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</si>
  <si>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</si>
  <si>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</si>
  <si>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</si>
  <si>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</si>
  <si>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</si>
  <si>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</si>
  <si>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</si>
  <si>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</si>
  <si>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</si>
  <si>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</si>
  <si>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</si>
  <si>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</si>
  <si>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</si>
  <si>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</si>
  <si>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</si>
  <si>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</si>
  <si>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</si>
  <si>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</si>
  <si>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</si>
  <si>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</si>
  <si>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</si>
  <si>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</si>
  <si>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</si>
  <si>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</si>
  <si>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</si>
  <si>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</si>
  <si>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</si>
  <si>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</si>
  <si>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</si>
  <si>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</si>
  <si>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</si>
  <si>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</si>
  <si>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</si>
  <si>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</si>
  <si>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</si>
  <si>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</si>
  <si>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</si>
  <si>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</si>
  <si>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</si>
  <si>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</si>
  <si>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</si>
  <si>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</si>
  <si>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Cafe Castillo Tecnificado Huila Garzón, en lo que respecta a la mano de obra incluye actividades como la preparación del terreno, la siembra, el trazado y el ahoyado, entre otras, y ascienden a un total de $3,7 millones de pesos (equivalente a 64 jornales). En cuanto a los insumos, se incluyen los gastos relacionados con el material vegetal y las enmiendas, que en conjunto ascienden a  $3,7 millones.</t>
  </si>
  <si>
    <t>*** Los costos de sostenimiento del año 1 comprenden tanto los gastos relacionados con la mano de obra como aquellos asociados con los insumos necesarios desde el momento de la siembra de las plantas hasta finalizar el año 1. Para el caso de Cafe Castillo Tecnificado Huila Garzón, en lo que respecta a la mano de obra incluye actividades como la fertilización, riego, control de malezas, plagas y enfermedades, entre otras, y ascienden a un total de $4,2 millones de pesos (equivalente a 73 jornales). En cuanto a los insumos, se incluyen los fertilizantes, plaguicidas, transportes, entre otras, que en conjunto ascienden a  $3,3 millones.</t>
  </si>
  <si>
    <t>Otra información</t>
  </si>
  <si>
    <t>Material de propagacion: Colino/Plántula // Distancia de siembra: 1,6 x 1,2 // Densidad de siembra - Plantas/Ha.: 5.200 // Duracion del ciclo: 6 años // Productividad/Ha/Ciclo: 11.500 kg // Inicio de Produccion desde la siembra: año 2  // Duracion de la etapa productiva: 5 años // Productividad promedio en etapa productiva  // Cultivo asociado: Cultivo generalmente en asocio con plátano o banano como sombrío transitorio en bajas densidades (100 colinos por hectárea) dispersos en el lote. // Productividad promedio etapa productiva: 2.300 kg // % Rendimiento 1ra. Calidad: 100 // % Rendimiento 2da. Calidad: 0 // Precio de venta ponderado por calidad: $11.343 // Valor Jornal: $57.751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</si>
  <si>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</si>
  <si>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</si>
  <si>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</si>
  <si>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</si>
  <si>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</si>
  <si>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</si>
  <si>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</si>
  <si>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</si>
  <si>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</si>
  <si>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</si>
  <si>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</si>
  <si>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$107,9 millones, en comparación con los costos del marco original que ascienden a $62,7 millones, (mes de publicación del marco: septiembre - 2018).
La rentabilidad actualizada (2023 Q4) subió frente a la rentabilidad de la primera AgroGuía, pasando del -4,8% al 17,3%. Mientras que el crecimiento de los costos fue del 172,1%, el crecimiento de los ingresos fue del 218,1%.</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</si>
  <si>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</si>
  <si>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</si>
  <si>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</si>
  <si>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</si>
  <si>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</si>
  <si>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</si>
  <si>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</si>
  <si>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</si>
  <si>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</si>
  <si>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</si>
  <si>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</si>
  <si>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</si>
  <si>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</si>
  <si>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</si>
  <si>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</si>
  <si>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66% y el 16% del costo total, respectivamente. En cuanto a los costos de insumos, se destaca la participación de fertilización seguido de instalación, que representan el 88% y el 11% del costo total, respectivamente.</t>
  </si>
  <si>
    <t>Costo total</t>
  </si>
  <si>
    <t>Mano de obra</t>
  </si>
  <si>
    <t>2018 Q3</t>
  </si>
  <si>
    <t>2023 Q4</t>
  </si>
  <si>
    <t>Rentabilidad actualizada</t>
  </si>
  <si>
    <t>subió</t>
  </si>
  <si>
    <t>Rentabilidad Original</t>
  </si>
  <si>
    <t>Trimestre actualización</t>
  </si>
  <si>
    <t>Costos original</t>
  </si>
  <si>
    <t>Fecha marco</t>
  </si>
  <si>
    <t>variación costos</t>
  </si>
  <si>
    <t>Valor ingresos original</t>
  </si>
  <si>
    <t>COP</t>
  </si>
  <si>
    <t>Variación ingresos</t>
  </si>
  <si>
    <t>Huila</t>
  </si>
  <si>
    <t>A continuación, se presenta la desagregación de los costos de mano de obra e insumos según las diferentes actividades vinculadas a la producción de CAFE CASTILLO TECNIFICADO HUILA GARZÓN</t>
  </si>
  <si>
    <t>En cuanto a los costos de mano de obra, se destaca la participación de cosecha y beneficio segido por control arvenses que representan el 66% y el 16% del costo total, respectivamente. En cuanto a los costos de insumos, se destaca la participación de fertilización segido por instalación que representan el 89% y el 10% del costo total, respectivamente.</t>
  </si>
  <si>
    <t>En cuanto a los costos de mano de obra, se destaca la participación de cosecha y beneficio segido por control arvenses que representan el 66% y el 16% del costo total, respectivamente. En cuanto a los costos de insumos, se destaca la participación de fertilización segido por instalación que representan el 88% y el 11% del costo total, respectivamente.</t>
  </si>
  <si>
    <t>En cuanto a los costos de mano de obra, se destaca la participación de cosecha y beneficio segido por control arvenses que representan el 66% y el 16% del costo total, respectivamente.</t>
  </si>
  <si>
    <t>En cuanto a los costos de insumos, se destaca la participación de fertilización segido por instalación que representan el 88% y el 11% del costo total, respectivamente.</t>
  </si>
  <si>
    <t>En cuanto a los costos de insumos, se destaca la participación de fertilización segido por instalación que representan el 89% y el 10% del costo total, respectivamente.</t>
  </si>
  <si>
    <t>En cuanto a los costos de mano de obra, se destaca la participación de cosecha y beneficio segido por control arvenses que representan el 66% y el 16% del costo total, respectivamente.En cuanto a los costos de insumos, se destaca la participación de fertilización segido por instalación que representan el 89% y el 10%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</si>
  <si>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</si>
  <si>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</si>
  <si>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</si>
  <si>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</si>
  <si>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</si>
  <si>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</si>
  <si>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</si>
  <si>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</si>
  <si>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</si>
  <si>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</si>
  <si>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</si>
  <si>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</si>
  <si>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</si>
  <si>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</si>
  <si>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CAFE CASTILLO TECNIFICADO HUILA GARZÓN,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</si>
  <si>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</si>
  <si>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$ 11.343/kg y con un rendimiento por hectárea de 11.500 kg por ciclo; el margen de utilidad obtenido en la producción de café es del 17%.</t>
  </si>
  <si>
    <t>PRECIO MINIMO</t>
  </si>
  <si>
    <t>El precio mínimo ponderado para cubrir los costos de producción, con un rendimiento de 11.500 kg para todo el ciclo de producción, es COP $ 9.385/kg.</t>
  </si>
  <si>
    <t>RENDIMIENTO MINIMO</t>
  </si>
  <si>
    <t>KG</t>
  </si>
  <si>
    <t>El rendimiento mínimo por ha/ciclo para cubrir los costos de producción, con un precio ponderado de COP $ 11.343, es de 9.514 kg/ha para todo el ciclo.</t>
  </si>
  <si>
    <t>El siguiente cuadro presenta diferentes escenarios de rentabilidad para el sistema productivo de CAFE CASTILLO TECNIFICADO HUILA GARZÓN,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</si>
  <si>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</si>
  <si>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</si>
  <si>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</si>
  <si>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</si>
  <si>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</si>
  <si>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</si>
  <si>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</si>
  <si>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</si>
  <si>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</si>
  <si>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</si>
  <si>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CAFE CASTILLO TECNIFICADO HUILA GARZÓN, frente a diferentes escenarios de variación de precios de venta en finca y rendimientos probables (t/ha)</t>
  </si>
  <si>
    <t>Con un precio ponderado de COP $$ 5.200/kg y con un rendimiento por hectárea de 11.500 kg por ciclo; el margen de utilidad obtenido en la producción de café es del -5%.</t>
  </si>
  <si>
    <t>El precio mínimo ponderado para cubrir los costos de producción, con un rendimiento de 11.500 kg para todo el ciclo de producción, es COP $ 5.452/kg.</t>
  </si>
  <si>
    <t>El rendimiento mínimo por ha/ciclo para cubrir los costos de producción, con un precio ponderado de COP $ 5.200, es de 12.058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</si>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</sst>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Part.'!$AQ$41:$AQ$42</c:f>
              <c:numCache>
                <c:formatCode>_(* #,##0_);_(* \(#,##0\);_(* "-"_);_(@_)</c:formatCode>
                <c:ptCount val="2"/>
                <c:pt idx="0">
                  <c:v>62699500</c:v>
                </c:pt>
                <c:pt idx="1">
                  <c:v>107922172.56687897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Part.'!$AR$41:$AR$42</c:f>
              <c:numCache>
                <c:formatCode>_(* #,##0_);_(* \(#,##0\);_(* "-"_);_(@_)</c:formatCode>
                <c:ptCount val="2"/>
                <c:pt idx="0">
                  <c:v>45795000</c:v>
                </c:pt>
                <c:pt idx="1">
                  <c:v>75562277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Part.'!$AS$41:$AS$42</c:f>
              <c:numCache>
                <c:formatCode>_(* #,##0_);_(* \(#,##0\);_(* "-"_);_(@_)</c:formatCode>
                <c:ptCount val="2"/>
                <c:pt idx="0">
                  <c:v>16904500</c:v>
                </c:pt>
                <c:pt idx="1">
                  <c:v>32359895.566878978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Tortas!$H$36:$H$37</c:f>
              <c:numCache>
                <c:formatCode>0%</c:formatCode>
                <c:ptCount val="2"/>
                <c:pt idx="0">
                  <c:v>0.73038859959010838</c:v>
                </c:pt>
                <c:pt idx="1">
                  <c:v>0.70015526191500954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Tortas!$I$36:$I$37</c:f>
              <c:numCache>
                <c:formatCode>0%</c:formatCode>
                <c:ptCount val="2"/>
                <c:pt idx="0">
                  <c:v>0.26961140040989162</c:v>
                </c:pt>
                <c:pt idx="1">
                  <c:v>0.29984473808499057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178764</c:v>
                </c:pt>
                <c:pt idx="3">
                  <c:v>28513370</c:v>
                </c:pt>
                <c:pt idx="4">
                  <c:v>3667761.5668789786</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12465923</c:v>
                </c:pt>
                <c:pt idx="1">
                  <c:v>3984819</c:v>
                </c:pt>
                <c:pt idx="2">
                  <c:v>49953879</c:v>
                </c:pt>
                <c:pt idx="3">
                  <c:v>5313092</c:v>
                </c:pt>
                <c:pt idx="4">
                  <c:v>3844564</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Part.'!$AW$41:$AW$42</c:f>
              <c:numCache>
                <c:formatCode>0%</c:formatCode>
                <c:ptCount val="2"/>
                <c:pt idx="0">
                  <c:v>0.73038859959010838</c:v>
                </c:pt>
                <c:pt idx="1">
                  <c:v>0.70015526191500954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Part.'!$AX$41:$AX$42</c:f>
              <c:numCache>
                <c:formatCode>0%</c:formatCode>
                <c:ptCount val="2"/>
                <c:pt idx="0">
                  <c:v>0.26961140040989162</c:v>
                </c:pt>
                <c:pt idx="1">
                  <c:v>0.29984473808499057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7555000</c:v>
                </c:pt>
                <c:pt idx="1">
                  <c:v>2415000</c:v>
                </c:pt>
                <c:pt idx="2">
                  <c:v>30275000</c:v>
                </c:pt>
                <c:pt idx="3">
                  <c:v>3220000</c:v>
                </c:pt>
                <c:pt idx="4">
                  <c:v>2330000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96000</c:v>
                </c:pt>
                <c:pt idx="1">
                  <c:v>0</c:v>
                </c:pt>
                <c:pt idx="2">
                  <c:v>0</c:v>
                </c:pt>
                <c:pt idx="3">
                  <c:v>15107500</c:v>
                </c:pt>
                <c:pt idx="4">
                  <c:v>1701000</c:v>
                </c:pt>
                <c:pt idx="5">
                  <c:v>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12465923</c:v>
                </c:pt>
                <c:pt idx="1">
                  <c:v>3984819</c:v>
                </c:pt>
                <c:pt idx="2">
                  <c:v>49953879</c:v>
                </c:pt>
                <c:pt idx="3">
                  <c:v>5313092</c:v>
                </c:pt>
                <c:pt idx="4">
                  <c:v>3844564</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178764</c:v>
                </c:pt>
                <c:pt idx="1">
                  <c:v>0</c:v>
                </c:pt>
                <c:pt idx="2">
                  <c:v>0</c:v>
                </c:pt>
                <c:pt idx="3">
                  <c:v>28513370</c:v>
                </c:pt>
                <c:pt idx="4">
                  <c:v>3667761.5668789786</c:v>
                </c:pt>
                <c:pt idx="5">
                  <c:v>0</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Tortas!$B$36:$B$37</c:f>
              <c:numCache>
                <c:formatCode>_(* #,##0_);_(* \(#,##0\);_(* "-"_);_(@_)</c:formatCode>
                <c:ptCount val="2"/>
                <c:pt idx="0">
                  <c:v>62699500</c:v>
                </c:pt>
                <c:pt idx="1">
                  <c:v>107922172.56687897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Tortas!$C$36:$C$37</c:f>
              <c:numCache>
                <c:formatCode>_(* #,##0_);_(* \(#,##0\);_(* "-"_);_(@_)</c:formatCode>
                <c:ptCount val="2"/>
                <c:pt idx="0">
                  <c:v>45795000</c:v>
                </c:pt>
                <c:pt idx="1">
                  <c:v>75562277</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Tortas!$D$36:$D$37</c:f>
              <c:numCache>
                <c:formatCode>_(* #,##0_);_(* \(#,##0\);_(* "-"_);_(@_)</c:formatCode>
                <c:ptCount val="2"/>
                <c:pt idx="0">
                  <c:v>16904500</c:v>
                </c:pt>
                <c:pt idx="1">
                  <c:v>32359895.566878978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8" width="10.85546875" style="19" customWidth="1"/>
    <col min="9"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3712.56</v>
      </c>
      <c r="C7" s="22">
        <v>4232.3100000000004</v>
      </c>
      <c r="D7" s="22">
        <v>7895.32</v>
      </c>
      <c r="E7" s="22">
        <v>15980.34</v>
      </c>
      <c r="F7" s="22">
        <v>16112.34</v>
      </c>
      <c r="G7" s="22">
        <v>15980.34</v>
      </c>
      <c r="H7" s="22">
        <v>11649.08</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75562.28</v>
      </c>
      <c r="AH7" s="23">
        <v>0.70015526191500943</v>
      </c>
    </row>
    <row r="8" spans="1:34">
      <c r="A8" s="5" t="s">
        <v>52</v>
      </c>
      <c r="B8" s="22">
        <v>3667.76</v>
      </c>
      <c r="C8" s="22">
        <v>3306.64</v>
      </c>
      <c r="D8" s="22">
        <v>3321.51</v>
      </c>
      <c r="E8" s="22">
        <v>5515.99</v>
      </c>
      <c r="F8" s="22">
        <v>5515.99</v>
      </c>
      <c r="G8" s="22">
        <v>5515.99</v>
      </c>
      <c r="H8" s="22">
        <v>5515.99</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32359.9</v>
      </c>
      <c r="AH8" s="23">
        <v>0.29984473808499046</v>
      </c>
    </row>
    <row r="9" spans="1:34">
      <c r="A9" s="9" t="s">
        <v>53</v>
      </c>
      <c r="B9" s="22">
        <v>7380.32</v>
      </c>
      <c r="C9" s="22">
        <v>7538.95</v>
      </c>
      <c r="D9" s="22">
        <v>11216.83</v>
      </c>
      <c r="E9" s="22">
        <v>21496.33</v>
      </c>
      <c r="F9" s="22">
        <v>21628.33</v>
      </c>
      <c r="G9" s="22">
        <v>21496.33</v>
      </c>
      <c r="H9" s="22">
        <v>17165.07</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107922.17</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1000</v>
      </c>
      <c r="E11" s="24">
        <v>2875</v>
      </c>
      <c r="F11" s="24">
        <v>2875</v>
      </c>
      <c r="G11" s="24">
        <v>2875</v>
      </c>
      <c r="H11" s="24">
        <v>1875</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11500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11343</v>
      </c>
      <c r="E15" s="113">
        <v>11343</v>
      </c>
      <c r="F15" s="113">
        <v>11343</v>
      </c>
      <c r="G15" s="113">
        <v>11343</v>
      </c>
      <c r="H15" s="113">
        <v>11343</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11343</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11343</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11343</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11343</v>
      </c>
      <c r="AH18" s="27"/>
    </row>
    <row r="19" spans="1:34">
      <c r="A19" s="4" t="s">
        <v>63</v>
      </c>
      <c r="B19" s="22"/>
      <c r="C19" s="22">
        <v>0</v>
      </c>
      <c r="D19" s="22">
        <v>11343</v>
      </c>
      <c r="E19" s="22">
        <v>32611.13</v>
      </c>
      <c r="F19" s="22">
        <v>32611.13</v>
      </c>
      <c r="G19" s="22">
        <v>32611.13</v>
      </c>
      <c r="H19" s="22">
        <v>21268.13</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130444.5</v>
      </c>
      <c r="AH19" s="27"/>
    </row>
    <row r="20" spans="1:34">
      <c r="A20" s="3" t="s">
        <v>64</v>
      </c>
      <c r="B20" s="25">
        <v>-7380.32</v>
      </c>
      <c r="C20" s="25">
        <v>-7538.95</v>
      </c>
      <c r="D20" s="25">
        <v>126.17</v>
      </c>
      <c r="E20" s="25">
        <v>11114.79</v>
      </c>
      <c r="F20" s="25">
        <v>10982.79</v>
      </c>
      <c r="G20" s="25">
        <v>11114.79</v>
      </c>
      <c r="H20" s="25">
        <v>4103.0600000000004</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22522.33</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4815</v>
      </c>
      <c r="D121" s="70">
        <v>4785</v>
      </c>
      <c r="E121" s="70">
        <v>9685</v>
      </c>
      <c r="F121" s="70">
        <v>9765</v>
      </c>
      <c r="G121" s="70">
        <v>9685</v>
      </c>
      <c r="H121" s="70">
        <v>7060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45795</v>
      </c>
      <c r="AH121" s="71">
        <v>0.73038859959010838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3484.5</v>
      </c>
      <c r="D122" s="70">
        <v>1756</v>
      </c>
      <c r="E122" s="70">
        <v>2916</v>
      </c>
      <c r="F122" s="70">
        <v>2916</v>
      </c>
      <c r="G122" s="70">
        <v>2916</v>
      </c>
      <c r="H122" s="70">
        <v>2916</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16904.5</v>
      </c>
      <c r="AH122" s="71">
        <v>0.26961140040989162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8299.5</v>
      </c>
      <c r="D123" s="70">
        <v>6541</v>
      </c>
      <c r="E123" s="70">
        <v>12601</v>
      </c>
      <c r="F123" s="70">
        <v>12681</v>
      </c>
      <c r="G123" s="70">
        <v>12601</v>
      </c>
      <c r="H123" s="70">
        <v>9976</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62699.5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1000</v>
      </c>
      <c r="E125" s="73">
        <v>2875</v>
      </c>
      <c r="F125" s="73">
        <v>2875</v>
      </c>
      <c r="G125" s="73">
        <v>2875</v>
      </c>
      <c r="H125" s="73">
        <v>1875</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11500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5.2</v>
      </c>
      <c r="D129" s="74">
        <v>5.2</v>
      </c>
      <c r="E129" s="74">
        <v>5.2</v>
      </c>
      <c r="F129" s="74">
        <v>5.2</v>
      </c>
      <c r="G129" s="74">
        <v>5.2</v>
      </c>
      <c r="H129" s="74">
        <v>5.2</v>
      </c>
      <c r="I129" s="74">
        <v>5.2</v>
      </c>
      <c r="J129" s="74">
        <v>5.2</v>
      </c>
      <c r="K129" s="74">
        <v>5.2</v>
      </c>
      <c r="L129" s="74">
        <v>5.2</v>
      </c>
      <c r="M129" s="74">
        <v>5.2</v>
      </c>
      <c r="N129" s="74">
        <v>5.2</v>
      </c>
      <c r="O129" s="74">
        <v>5.2</v>
      </c>
      <c r="P129" s="74">
        <v>5.2</v>
      </c>
      <c r="Q129" s="74">
        <v>5.2</v>
      </c>
      <c r="R129" s="74">
        <v>5.2</v>
      </c>
      <c r="S129" s="74">
        <v>5.2</v>
      </c>
      <c r="T129" s="74">
        <v>5.2</v>
      </c>
      <c r="U129" s="74">
        <v>5.2</v>
      </c>
      <c r="V129" s="74">
        <v>5.2</v>
      </c>
      <c r="W129" s="74">
        <v>5.2</v>
      </c>
      <c r="X129" s="74">
        <v>5.2</v>
      </c>
      <c r="Y129" s="74">
        <v>5.2</v>
      </c>
      <c r="Z129" s="74">
        <v>5.2</v>
      </c>
      <c r="AA129" s="74">
        <v>5.2</v>
      </c>
      <c r="AB129" s="74">
        <v>5.2</v>
      </c>
      <c r="AC129" s="74">
        <v>5.2</v>
      </c>
      <c r="AD129" s="74">
        <v>5.2</v>
      </c>
      <c r="AE129" s="74">
        <v>5.2</v>
      </c>
      <c r="AF129" s="74">
        <v>5.2</v>
      </c>
      <c r="AG129" s="74">
        <v>5.2</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5200</v>
      </c>
      <c r="E133" s="70">
        <v>14950</v>
      </c>
      <c r="F133" s="70">
        <v>14950</v>
      </c>
      <c r="G133" s="70">
        <v>14950</v>
      </c>
      <c r="H133" s="70">
        <v>9750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59800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-8299.5</v>
      </c>
      <c r="D134" s="70">
        <v>-1341</v>
      </c>
      <c r="E134" s="70">
        <v>2349</v>
      </c>
      <c r="F134" s="70">
        <v>2269</v>
      </c>
      <c r="G134" s="70">
        <v>2349</v>
      </c>
      <c r="H134" s="70">
        <v>-226</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-2899.5</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7555000</v>
      </c>
      <c r="AY8" s="21" t="s">
        <v>85</v>
      </c>
      <c r="AZ8" s="89">
        <v>96000</v>
      </c>
    </row>
    <row r="9" spans="2:59" ht="14.45" customHeight="1">
      <c r="B9" s="136"/>
      <c r="C9" s="136"/>
      <c r="D9" s="136"/>
      <c r="E9" s="136"/>
      <c r="F9" s="136"/>
      <c r="G9" s="136"/>
      <c r="H9" s="136"/>
      <c r="I9" s="136"/>
      <c r="J9" s="37"/>
      <c r="AP9" s="21" t="s">
        <v>86</v>
      </c>
      <c r="AQ9" s="89">
        <v>2415000</v>
      </c>
      <c r="AY9" s="21" t="s">
        <v>86</v>
      </c>
      <c r="AZ9" s="89">
        <v>0</v>
      </c>
    </row>
    <row r="10" spans="2:59" ht="14.45" customHeight="1">
      <c r="B10" s="136"/>
      <c r="C10" s="136"/>
      <c r="D10" s="136"/>
      <c r="E10" s="136"/>
      <c r="F10" s="136"/>
      <c r="G10" s="136"/>
      <c r="H10" s="136"/>
      <c r="I10" s="136"/>
      <c r="J10" s="37"/>
      <c r="AP10" s="21" t="s">
        <v>87</v>
      </c>
      <c r="AQ10" s="89">
        <v>30275000</v>
      </c>
      <c r="AY10" s="21" t="s">
        <v>87</v>
      </c>
      <c r="AZ10" s="89">
        <v>0</v>
      </c>
    </row>
    <row r="11" spans="2:59" ht="14.45" customHeight="1">
      <c r="B11" s="76" t="s">
        <v>88</v>
      </c>
      <c r="C11" s="76"/>
      <c r="D11" s="76"/>
      <c r="E11" s="76"/>
      <c r="F11" s="76"/>
      <c r="G11" s="76"/>
      <c r="H11" s="76"/>
      <c r="I11" s="76"/>
      <c r="AP11" s="21" t="s">
        <v>89</v>
      </c>
      <c r="AQ11" s="89">
        <v>3220000</v>
      </c>
      <c r="AY11" s="21" t="s">
        <v>89</v>
      </c>
      <c r="AZ11" s="89">
        <v>15107500</v>
      </c>
    </row>
    <row r="12" spans="2:59" ht="14.45" customHeight="1">
      <c r="B12" s="76"/>
      <c r="C12" s="76"/>
      <c r="D12" s="76"/>
      <c r="E12" s="76"/>
      <c r="F12" s="76"/>
      <c r="G12" s="76"/>
      <c r="H12" s="76"/>
      <c r="I12" s="76"/>
      <c r="AP12" s="21" t="s">
        <v>90</v>
      </c>
      <c r="AQ12" s="89">
        <v>2330000</v>
      </c>
      <c r="AY12" s="21" t="s">
        <v>90</v>
      </c>
      <c r="AZ12" s="89">
        <v>1701000</v>
      </c>
    </row>
    <row r="13" spans="2:59" ht="14.45" customHeight="1">
      <c r="B13" s="76"/>
      <c r="C13" s="76"/>
      <c r="D13" s="76"/>
      <c r="E13" s="76"/>
      <c r="F13" s="76"/>
      <c r="G13" s="76"/>
      <c r="H13" s="76"/>
      <c r="I13" s="76"/>
      <c r="AP13" s="21" t="s">
        <v>91</v>
      </c>
      <c r="AQ13" s="89">
        <v>0</v>
      </c>
      <c r="AY13" s="21" t="s">
        <v>91</v>
      </c>
      <c r="AZ13" s="89">
        <v>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0</v>
      </c>
      <c r="AY17" s="21" t="s">
        <v>93</v>
      </c>
      <c r="AZ17" s="89">
        <v>0</v>
      </c>
    </row>
    <row r="18" spans="42:59">
      <c r="AP18" s="21" t="s">
        <v>94</v>
      </c>
      <c r="AQ18" s="89">
        <v>0</v>
      </c>
      <c r="AY18" s="21" t="s">
        <v>94</v>
      </c>
      <c r="AZ18" s="89">
        <v>0</v>
      </c>
    </row>
    <row r="19" spans="42:59">
      <c r="AP19" s="21" t="s">
        <v>95</v>
      </c>
      <c r="AQ19" s="89">
        <v>0</v>
      </c>
      <c r="AY19" s="21" t="s">
        <v>95</v>
      </c>
      <c r="AZ19" s="89">
        <v>0</v>
      </c>
    </row>
    <row r="20" spans="42:59" ht="15">
      <c r="AP20" s="77" t="s">
        <v>96</v>
      </c>
      <c r="AQ20" s="90">
        <v>45795000</v>
      </c>
      <c r="AY20" s="77" t="s">
        <v>96</v>
      </c>
      <c r="AZ20" s="90">
        <v>16904500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12465923</v>
      </c>
      <c r="AY27" s="21" t="s">
        <v>85</v>
      </c>
      <c r="AZ27" s="89">
        <v>178764</v>
      </c>
    </row>
    <row r="28" spans="42:59">
      <c r="AP28" s="21" t="s">
        <v>86</v>
      </c>
      <c r="AQ28" s="89">
        <v>3984819</v>
      </c>
      <c r="AY28" s="21" t="s">
        <v>86</v>
      </c>
      <c r="AZ28" s="89"/>
    </row>
    <row r="29" spans="42:59" ht="14.45" customHeight="1">
      <c r="AP29" s="21" t="s">
        <v>87</v>
      </c>
      <c r="AQ29" s="89">
        <v>49953879</v>
      </c>
      <c r="AY29" s="21" t="s">
        <v>87</v>
      </c>
      <c r="AZ29" s="89"/>
    </row>
    <row r="30" spans="42:59">
      <c r="AP30" s="21" t="s">
        <v>89</v>
      </c>
      <c r="AQ30" s="89">
        <v>5313092</v>
      </c>
      <c r="AY30" s="21" t="s">
        <v>89</v>
      </c>
      <c r="AZ30" s="89">
        <v>28513370</v>
      </c>
    </row>
    <row r="31" spans="42:59">
      <c r="AP31" s="21" t="s">
        <v>90</v>
      </c>
      <c r="AQ31" s="89">
        <v>3844564</v>
      </c>
      <c r="AY31" s="21" t="s">
        <v>90</v>
      </c>
      <c r="AZ31" s="89">
        <v>3667761.5668789786</v>
      </c>
    </row>
    <row r="32" spans="42:59" ht="14.45" customHeight="1">
      <c r="AP32" s="21" t="s">
        <v>91</v>
      </c>
      <c r="AQ32" s="89">
        <v>0</v>
      </c>
      <c r="AY32" s="21" t="s">
        <v>91</v>
      </c>
      <c r="AZ32" s="89"/>
    </row>
    <row r="33" spans="2:56" ht="14.45" customHeight="1">
      <c r="AP33" s="21" t="s">
        <v>92</v>
      </c>
      <c r="AQ33" s="89">
        <v>0</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75562277</v>
      </c>
      <c r="AY37" s="77" t="s">
        <v>96</v>
      </c>
      <c r="AZ37" s="90">
        <v>32359895.566878978</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62699500</v>
      </c>
      <c r="AR41" s="110">
        <v>45795000</v>
      </c>
      <c r="AS41" s="110">
        <v>16904500</v>
      </c>
      <c r="AV41" s="21" t="s">
        <v>101</v>
      </c>
      <c r="AW41" s="91">
        <v>0.73038859959010838</v>
      </c>
      <c r="AX41" s="91">
        <v>0.26961140040989162</v>
      </c>
    </row>
    <row r="42" spans="2:56" ht="15">
      <c r="B42" s="38"/>
      <c r="C42" s="38"/>
      <c r="D42" s="38"/>
      <c r="E42" s="38"/>
      <c r="F42" s="38"/>
      <c r="G42" s="38"/>
      <c r="H42" s="38"/>
      <c r="I42" s="38"/>
      <c r="AP42" s="21" t="s">
        <v>102</v>
      </c>
      <c r="AQ42" s="110">
        <v>107922172.56687897</v>
      </c>
      <c r="AR42" s="110">
        <v>75562277</v>
      </c>
      <c r="AS42" s="110">
        <v>32359895.566878978</v>
      </c>
      <c r="AV42" s="21" t="s">
        <v>102</v>
      </c>
      <c r="AW42" s="91">
        <v>0.70015526191500954</v>
      </c>
      <c r="AX42" s="91">
        <v>0.29984473808499057</v>
      </c>
    </row>
    <row r="43" spans="2:56">
      <c r="BD43" s="92">
        <v>19415937340127.387</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0.17265833362081193</v>
      </c>
    </row>
    <row r="54" spans="2:55">
      <c r="BA54" s="21" t="s">
        <v>105</v>
      </c>
      <c r="BC54" s="94">
        <v>-4.8486622073578595E-2</v>
      </c>
    </row>
    <row r="55" spans="2:55" ht="15" thickBot="1">
      <c r="BA55" s="21" t="s">
        <v>106</v>
      </c>
      <c r="BC55" s="94" t="s">
        <v>102</v>
      </c>
    </row>
    <row r="56" spans="2:55" ht="16.5" thickTop="1" thickBot="1">
      <c r="BA56" s="95" t="s">
        <v>107</v>
      </c>
      <c r="BB56" s="95"/>
      <c r="BC56" s="93">
        <v>62699500</v>
      </c>
    </row>
    <row r="57" spans="2:55" ht="16.5" thickTop="1" thickBot="1">
      <c r="BA57" s="96" t="s">
        <v>108</v>
      </c>
      <c r="BB57" s="96"/>
      <c r="BC57" s="97">
        <v>43346</v>
      </c>
    </row>
    <row r="58" spans="2:55" ht="16.5" thickTop="1" thickBot="1">
      <c r="BA58" s="96" t="s">
        <v>109</v>
      </c>
      <c r="BB58" s="96"/>
      <c r="BC58" s="98">
        <v>1.7212604975618462</v>
      </c>
    </row>
    <row r="59" spans="2:55" ht="16.5" thickTop="1" thickBot="1">
      <c r="BA59" s="95" t="s">
        <v>110</v>
      </c>
      <c r="BB59" s="95" t="s">
        <v>111</v>
      </c>
      <c r="BC59" s="93">
        <v>59800</v>
      </c>
    </row>
    <row r="60" spans="2:55" ht="16.5" thickTop="1" thickBot="1">
      <c r="I60" s="62" t="s">
        <v>66</v>
      </c>
      <c r="BA60" s="96" t="s">
        <v>112</v>
      </c>
      <c r="BB60" s="96"/>
      <c r="BC60" s="98">
        <v>2.181346153846154</v>
      </c>
    </row>
    <row r="61" spans="2:55" ht="16.5" thickTop="1" thickBot="1">
      <c r="BA61" s="95" t="s">
        <v>110</v>
      </c>
      <c r="BB61" s="95" t="s">
        <v>111</v>
      </c>
      <c r="BC61" s="93">
        <v>130444.5</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7555000</v>
      </c>
      <c r="J5" t="s">
        <v>85</v>
      </c>
      <c r="K5" s="1">
        <v>96000</v>
      </c>
      <c r="S5" s="139"/>
      <c r="T5" s="139"/>
      <c r="U5" s="139"/>
      <c r="V5" s="139"/>
      <c r="W5" s="139"/>
      <c r="X5" s="139"/>
      <c r="Y5" s="139"/>
      <c r="Z5" s="139"/>
    </row>
    <row r="6" spans="1:27">
      <c r="A6" t="s">
        <v>86</v>
      </c>
      <c r="B6" s="1">
        <v>2415000</v>
      </c>
      <c r="J6" t="s">
        <v>86</v>
      </c>
      <c r="K6" s="1">
        <v>0</v>
      </c>
      <c r="S6" s="139"/>
      <c r="T6" s="139"/>
      <c r="U6" s="139"/>
      <c r="V6" s="139"/>
      <c r="W6" s="139"/>
      <c r="X6" s="139"/>
      <c r="Y6" s="139"/>
      <c r="Z6" s="139"/>
      <c r="AA6" s="18"/>
    </row>
    <row r="7" spans="1:27">
      <c r="A7" t="s">
        <v>87</v>
      </c>
      <c r="B7" s="1">
        <v>30275000</v>
      </c>
      <c r="J7" t="s">
        <v>87</v>
      </c>
      <c r="K7" s="1">
        <v>0</v>
      </c>
      <c r="S7" s="139"/>
      <c r="T7" s="139"/>
      <c r="U7" s="139"/>
      <c r="V7" s="139"/>
      <c r="W7" s="139"/>
      <c r="X7" s="139"/>
      <c r="Y7" s="139"/>
      <c r="Z7" s="139"/>
      <c r="AA7" s="18"/>
    </row>
    <row r="8" spans="1:27">
      <c r="A8" t="s">
        <v>89</v>
      </c>
      <c r="B8" s="1">
        <v>3220000</v>
      </c>
      <c r="J8" t="s">
        <v>89</v>
      </c>
      <c r="K8" s="1">
        <v>15107500</v>
      </c>
      <c r="S8" s="139"/>
      <c r="T8" s="139"/>
      <c r="U8" s="139"/>
      <c r="V8" s="139"/>
      <c r="W8" s="139"/>
      <c r="X8" s="139"/>
      <c r="Y8" s="139"/>
      <c r="Z8" s="139"/>
    </row>
    <row r="9" spans="1:27">
      <c r="A9" t="s">
        <v>90</v>
      </c>
      <c r="B9" s="1">
        <v>2330000</v>
      </c>
      <c r="J9" t="s">
        <v>90</v>
      </c>
      <c r="K9" s="1">
        <v>1701000</v>
      </c>
      <c r="S9" s="139"/>
      <c r="T9" s="139"/>
      <c r="U9" s="139"/>
      <c r="V9" s="139"/>
      <c r="W9" s="139"/>
      <c r="X9" s="139"/>
      <c r="Y9" s="139"/>
      <c r="Z9" s="139"/>
    </row>
    <row r="10" spans="1:27">
      <c r="A10" t="s">
        <v>91</v>
      </c>
      <c r="B10" s="1">
        <v>0</v>
      </c>
      <c r="J10" t="s">
        <v>91</v>
      </c>
      <c r="K10" s="1">
        <v>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0</v>
      </c>
    </row>
    <row r="14" spans="1:27">
      <c r="A14" t="s">
        <v>95</v>
      </c>
      <c r="B14" s="1">
        <v>0</v>
      </c>
      <c r="J14" t="s">
        <v>95</v>
      </c>
      <c r="K14" s="1">
        <v>0</v>
      </c>
    </row>
    <row r="15" spans="1:27">
      <c r="A15" s="12" t="s">
        <v>96</v>
      </c>
      <c r="B15" s="13">
        <v>45795000</v>
      </c>
      <c r="J15" s="12" t="s">
        <v>96</v>
      </c>
      <c r="K15" s="13">
        <v>16904500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12465923</v>
      </c>
      <c r="J22" t="s">
        <v>85</v>
      </c>
      <c r="K22" s="1">
        <v>178764</v>
      </c>
      <c r="S22" s="139"/>
      <c r="T22" s="139"/>
      <c r="U22" s="139"/>
      <c r="V22" s="139"/>
      <c r="W22" s="139"/>
      <c r="X22" s="139"/>
      <c r="Y22" s="139"/>
      <c r="Z22" s="139"/>
    </row>
    <row r="23" spans="1:26">
      <c r="A23" t="s">
        <v>86</v>
      </c>
      <c r="B23" s="1">
        <v>3984819</v>
      </c>
      <c r="J23" t="s">
        <v>86</v>
      </c>
      <c r="K23" s="1">
        <v>0</v>
      </c>
      <c r="S23" s="139"/>
      <c r="T23" s="139"/>
      <c r="U23" s="139"/>
      <c r="V23" s="139"/>
      <c r="W23" s="139"/>
      <c r="X23" s="139"/>
      <c r="Y23" s="139"/>
      <c r="Z23" s="139"/>
    </row>
    <row r="24" spans="1:26" ht="14.45" customHeight="1">
      <c r="A24" t="s">
        <v>87</v>
      </c>
      <c r="B24" s="1">
        <v>49953879</v>
      </c>
      <c r="J24" t="s">
        <v>87</v>
      </c>
      <c r="K24" s="1">
        <v>0</v>
      </c>
      <c r="S24" s="139"/>
      <c r="T24" s="139"/>
      <c r="U24" s="139"/>
      <c r="V24" s="139"/>
      <c r="W24" s="139"/>
      <c r="X24" s="139"/>
      <c r="Y24" s="139"/>
      <c r="Z24" s="139"/>
    </row>
    <row r="25" spans="1:26">
      <c r="A25" t="s">
        <v>89</v>
      </c>
      <c r="B25" s="1">
        <v>5313092</v>
      </c>
      <c r="J25" t="s">
        <v>89</v>
      </c>
      <c r="K25" s="1">
        <v>28513370</v>
      </c>
      <c r="S25" s="139"/>
      <c r="T25" s="139"/>
      <c r="U25" s="139"/>
      <c r="V25" s="139"/>
      <c r="W25" s="139"/>
      <c r="X25" s="139"/>
      <c r="Y25" s="139"/>
      <c r="Z25" s="139"/>
    </row>
    <row r="26" spans="1:26" ht="14.45" customHeight="1">
      <c r="A26" t="s">
        <v>90</v>
      </c>
      <c r="B26" s="1">
        <v>3844564</v>
      </c>
      <c r="J26" t="s">
        <v>90</v>
      </c>
      <c r="K26" s="1">
        <v>3667761.5668789786</v>
      </c>
      <c r="S26" s="139"/>
      <c r="T26" s="139"/>
      <c r="U26" s="139"/>
      <c r="V26" s="139"/>
      <c r="W26" s="139"/>
      <c r="X26" s="139"/>
      <c r="Y26" s="139"/>
      <c r="Z26" s="139"/>
    </row>
    <row r="27" spans="1:26">
      <c r="A27" t="s">
        <v>91</v>
      </c>
      <c r="B27" s="1">
        <v>0</v>
      </c>
      <c r="J27" t="s">
        <v>91</v>
      </c>
      <c r="K27" s="1">
        <v>0</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0</v>
      </c>
    </row>
    <row r="31" spans="1:26">
      <c r="A31" t="s">
        <v>95</v>
      </c>
      <c r="B31" s="1">
        <v>0</v>
      </c>
      <c r="J31" t="s">
        <v>95</v>
      </c>
      <c r="K31" s="1">
        <v>0</v>
      </c>
    </row>
    <row r="32" spans="1:26">
      <c r="A32" s="12" t="s">
        <v>96</v>
      </c>
      <c r="B32" s="13">
        <v>75562277</v>
      </c>
      <c r="J32" s="12" t="s">
        <v>96</v>
      </c>
      <c r="K32" s="13">
        <v>32359895.566878978</v>
      </c>
    </row>
    <row r="35" spans="1:15">
      <c r="B35" t="s">
        <v>99</v>
      </c>
      <c r="C35" t="s">
        <v>100</v>
      </c>
      <c r="D35" t="s">
        <v>76</v>
      </c>
      <c r="H35" t="s">
        <v>100</v>
      </c>
      <c r="I35" t="s">
        <v>76</v>
      </c>
    </row>
    <row r="36" spans="1:15">
      <c r="A36" t="s">
        <v>101</v>
      </c>
      <c r="B36" s="14">
        <v>62699500</v>
      </c>
      <c r="C36" s="14">
        <v>45795000</v>
      </c>
      <c r="D36" s="14">
        <v>16904500</v>
      </c>
      <c r="G36" t="s">
        <v>101</v>
      </c>
      <c r="H36" s="15">
        <v>0.73038859959010838</v>
      </c>
      <c r="I36" s="15">
        <v>0.26961140040989162</v>
      </c>
    </row>
    <row r="37" spans="1:15">
      <c r="A37" t="s">
        <v>102</v>
      </c>
      <c r="B37" s="14">
        <v>107922172.56687897</v>
      </c>
      <c r="C37" s="14">
        <v>75562277</v>
      </c>
      <c r="D37" s="14">
        <v>32359895.566878978</v>
      </c>
      <c r="G37" t="s">
        <v>102</v>
      </c>
      <c r="H37" s="15">
        <v>0.70015526191500954</v>
      </c>
      <c r="I37" s="15">
        <v>0.29984473808499057</v>
      </c>
    </row>
    <row r="38" spans="1:15">
      <c r="O38" s="17">
        <v>19415937340127.387</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9384.5400000000009</v>
      </c>
      <c r="J11" s="19"/>
      <c r="K11" s="19"/>
    </row>
    <row r="12" spans="2:57" ht="14.45" customHeight="1" thickBot="1">
      <c r="B12" s="19"/>
      <c r="C12" s="19"/>
      <c r="D12" s="19"/>
      <c r="E12" s="19"/>
      <c r="F12" s="19"/>
      <c r="G12" s="44" t="s">
        <v>128</v>
      </c>
      <c r="H12" s="45" t="s">
        <v>129</v>
      </c>
      <c r="I12" s="46">
        <v>7380320</v>
      </c>
      <c r="J12" s="19"/>
      <c r="K12" s="19"/>
    </row>
    <row r="13" spans="2:57" ht="14.45" customHeight="1" thickBot="1">
      <c r="B13" s="19"/>
      <c r="C13" s="19"/>
      <c r="D13" s="19"/>
      <c r="E13" s="19"/>
      <c r="F13" s="19"/>
      <c r="G13" s="44" t="s">
        <v>130</v>
      </c>
      <c r="H13" s="45" t="s">
        <v>129</v>
      </c>
      <c r="I13" s="46">
        <v>33826462</v>
      </c>
      <c r="J13" s="19"/>
      <c r="K13" s="19"/>
    </row>
    <row r="14" spans="2:57" ht="14.45" customHeight="1" thickBot="1">
      <c r="B14" s="19"/>
      <c r="C14" s="19"/>
      <c r="D14" s="19"/>
      <c r="E14" s="19"/>
      <c r="F14" s="19"/>
      <c r="G14" s="44" t="s">
        <v>131</v>
      </c>
      <c r="H14" s="45" t="s">
        <v>132</v>
      </c>
      <c r="I14" s="47">
        <v>11.5</v>
      </c>
      <c r="J14" s="19"/>
      <c r="K14" s="19"/>
    </row>
    <row r="15" spans="2:57" ht="14.45" customHeight="1" thickBot="1">
      <c r="B15" s="19"/>
      <c r="C15" s="19"/>
      <c r="D15" s="19"/>
      <c r="E15" s="19"/>
      <c r="F15" s="19"/>
      <c r="G15" s="44" t="s">
        <v>133</v>
      </c>
      <c r="H15" s="45" t="s">
        <v>134</v>
      </c>
      <c r="I15" s="48">
        <v>17.265833362081192</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9384.5400000000009</v>
      </c>
      <c r="AS25" s="21" t="s">
        <v>111</v>
      </c>
    </row>
    <row r="26" spans="2:46">
      <c r="B26" s="140" t="s">
        <v>8</v>
      </c>
      <c r="C26" s="149" t="s">
        <v>139</v>
      </c>
      <c r="D26" s="149"/>
      <c r="E26" s="149"/>
      <c r="F26" s="149"/>
      <c r="G26" s="149"/>
      <c r="H26" s="149"/>
      <c r="I26" s="149"/>
      <c r="J26" s="149"/>
      <c r="K26" s="149"/>
      <c r="L26" s="149"/>
      <c r="M26" s="149"/>
      <c r="N26" s="149"/>
      <c r="O26" s="150"/>
      <c r="AP26" s="21" t="s">
        <v>140</v>
      </c>
      <c r="AR26" s="73">
        <v>9514.4291633606626</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11.343</v>
      </c>
      <c r="AT30" s="101">
        <v>11500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130444.5</v>
      </c>
      <c r="AV39" s="103">
        <v>11.34</v>
      </c>
      <c r="AW39" s="104">
        <v>2.181346153846154</v>
      </c>
    </row>
    <row r="40" spans="2:49" ht="14.45" customHeight="1">
      <c r="B40" s="19"/>
      <c r="C40" s="49"/>
      <c r="D40" s="53" t="s">
        <v>151</v>
      </c>
      <c r="E40" s="114">
        <v>8507.25</v>
      </c>
      <c r="F40" s="114">
        <v>9074.4000000000015</v>
      </c>
      <c r="G40" s="114">
        <v>9641.5500000000011</v>
      </c>
      <c r="H40" s="114">
        <v>10208.700000000001</v>
      </c>
      <c r="I40" s="114">
        <v>10775.85</v>
      </c>
      <c r="J40" s="115">
        <v>11343</v>
      </c>
      <c r="K40" s="114">
        <v>11910.15</v>
      </c>
      <c r="L40" s="114">
        <v>12477.3</v>
      </c>
      <c r="M40" s="114">
        <v>13044.449999999999</v>
      </c>
      <c r="N40" s="114">
        <v>13611.599999999999</v>
      </c>
      <c r="O40" s="114">
        <v>14178.75</v>
      </c>
      <c r="AT40" s="21" t="s">
        <v>152</v>
      </c>
      <c r="AU40" s="102">
        <v>107922.17</v>
      </c>
      <c r="AV40" s="103">
        <v>9.3800000000000008</v>
      </c>
      <c r="AW40" s="104">
        <v>1.721260456622461</v>
      </c>
    </row>
    <row r="41" spans="2:49">
      <c r="B41" s="19"/>
      <c r="C41" s="54">
        <v>-0.2</v>
      </c>
      <c r="D41" s="55">
        <v>6686.1</v>
      </c>
      <c r="E41" s="56">
        <v>-0.89735504272259625</v>
      </c>
      <c r="F41" s="56">
        <v>-0.77877035255243365</v>
      </c>
      <c r="G41" s="56">
        <v>-0.67413680240229057</v>
      </c>
      <c r="H41" s="56">
        <v>-0.58112920226883003</v>
      </c>
      <c r="I41" s="56">
        <v>-0.49791187583362839</v>
      </c>
      <c r="J41" s="56">
        <v>-0.42301628204194713</v>
      </c>
      <c r="K41" s="56">
        <v>-0.35525360194471145</v>
      </c>
      <c r="L41" s="56">
        <v>-0.29365116549267928</v>
      </c>
      <c r="M41" s="56">
        <v>-0.23740546264517143</v>
      </c>
      <c r="N41" s="56">
        <v>-0.18584690170162255</v>
      </c>
      <c r="O41" s="56">
        <v>-0.13841302563355759</v>
      </c>
      <c r="AT41" s="21" t="s">
        <v>153</v>
      </c>
      <c r="AU41" s="102">
        <v>22522.33</v>
      </c>
      <c r="AV41" s="103"/>
      <c r="AW41" s="104">
        <v>0.17265833362081193</v>
      </c>
    </row>
    <row r="42" spans="2:49">
      <c r="B42" s="19"/>
      <c r="C42" s="54">
        <v>-0.15</v>
      </c>
      <c r="D42" s="55">
        <v>8357.625</v>
      </c>
      <c r="E42" s="56">
        <v>-0.51788403417807727</v>
      </c>
      <c r="F42" s="56">
        <v>-0.42301628204194713</v>
      </c>
      <c r="G42" s="56">
        <v>-0.3393094419218326</v>
      </c>
      <c r="H42" s="56">
        <v>-0.26490336181506413</v>
      </c>
      <c r="I42" s="56">
        <v>-0.19832950066690289</v>
      </c>
      <c r="J42" s="56">
        <v>-0.13841302563355776</v>
      </c>
      <c r="K42" s="56">
        <v>-8.4202881555769299E-2</v>
      </c>
      <c r="L42" s="56">
        <v>-3.4920932394143428E-2</v>
      </c>
      <c r="M42" s="56">
        <v>1.0075629883862803E-2</v>
      </c>
      <c r="N42" s="56">
        <v>5.1322478638701846E-2</v>
      </c>
      <c r="O42" s="56">
        <v>8.9269579493153881E-2</v>
      </c>
    </row>
    <row r="43" spans="2:49">
      <c r="B43" s="19"/>
      <c r="C43" s="54">
        <v>-0.1</v>
      </c>
      <c r="D43" s="55">
        <v>9832.5</v>
      </c>
      <c r="E43" s="56">
        <v>-0.29020142905136559</v>
      </c>
      <c r="F43" s="56">
        <v>-0.20956383973565507</v>
      </c>
      <c r="G43" s="56">
        <v>-0.13841302563355759</v>
      </c>
      <c r="H43" s="56">
        <v>-7.5167857542804431E-2</v>
      </c>
      <c r="I43" s="56">
        <v>-1.8580075566867391E-2</v>
      </c>
      <c r="J43" s="56">
        <v>3.2348928211475947E-2</v>
      </c>
      <c r="K43" s="56">
        <v>7.8427550677596117E-2</v>
      </c>
      <c r="L43" s="56">
        <v>0.12031720746497808</v>
      </c>
      <c r="M43" s="56">
        <v>0.15856428540128337</v>
      </c>
      <c r="N43" s="56">
        <v>0.19362410684289663</v>
      </c>
      <c r="O43" s="56">
        <v>0.22587914256918082</v>
      </c>
      <c r="AU43" s="21">
        <v>114218</v>
      </c>
    </row>
    <row r="44" spans="2:49">
      <c r="B44" s="19"/>
      <c r="C44" s="54">
        <v>-0.05</v>
      </c>
      <c r="D44" s="55">
        <v>10925</v>
      </c>
      <c r="E44" s="56">
        <v>-0.16118128614622901</v>
      </c>
      <c r="F44" s="56">
        <v>-8.860745576208949E-2</v>
      </c>
      <c r="G44" s="56">
        <v>-2.4571723070201838E-2</v>
      </c>
      <c r="H44" s="56">
        <v>3.2348928211475947E-2</v>
      </c>
      <c r="I44" s="56">
        <v>8.3277931989819351E-2</v>
      </c>
      <c r="J44" s="56">
        <v>0.12911403539032831</v>
      </c>
      <c r="K44" s="56">
        <v>0.1705847956098365</v>
      </c>
      <c r="L44" s="56">
        <v>0.20828548671848032</v>
      </c>
      <c r="M44" s="56">
        <v>0.24270785686115504</v>
      </c>
      <c r="N44" s="56">
        <v>0.27426169615860685</v>
      </c>
      <c r="O44" s="56">
        <v>0.30329122831226268</v>
      </c>
      <c r="AU44" s="21">
        <v>178066.58</v>
      </c>
    </row>
    <row r="45" spans="2:49">
      <c r="B45" s="19"/>
      <c r="C45" s="51" t="s">
        <v>145</v>
      </c>
      <c r="D45" s="57">
        <v>11500</v>
      </c>
      <c r="E45" s="56">
        <v>-0.10312222183891759</v>
      </c>
      <c r="F45" s="56">
        <v>-3.4177082973985029E-2</v>
      </c>
      <c r="G45" s="56">
        <v>2.6656863083308256E-2</v>
      </c>
      <c r="H45" s="56">
        <v>8.0731481800902172E-2</v>
      </c>
      <c r="I45" s="56">
        <v>0.1291140353903284</v>
      </c>
      <c r="J45" s="56">
        <v>0.17265833362081193</v>
      </c>
      <c r="K45" s="56">
        <v>0.21205555582934474</v>
      </c>
      <c r="L45" s="56">
        <v>0.24787121238255622</v>
      </c>
      <c r="M45" s="56">
        <v>0.28057246401809727</v>
      </c>
      <c r="N45" s="56">
        <v>0.31054861135067657</v>
      </c>
      <c r="O45" s="56">
        <v>0.33812666689664955</v>
      </c>
    </row>
    <row r="46" spans="2:49" ht="14.45" customHeight="1">
      <c r="B46" s="19"/>
      <c r="C46" s="54">
        <v>0.05</v>
      </c>
      <c r="D46" s="55">
        <v>12075</v>
      </c>
      <c r="E46" s="56">
        <v>-5.0592592227540582E-2</v>
      </c>
      <c r="F46" s="56">
        <v>1.5069444786680911E-2</v>
      </c>
      <c r="G46" s="56">
        <v>7.3006536269817388E-2</v>
      </c>
      <c r="H46" s="56">
        <v>0.12450617314371637</v>
      </c>
      <c r="I46" s="56">
        <v>0.1705847956098365</v>
      </c>
      <c r="J46" s="56">
        <v>0.21205555582934474</v>
      </c>
      <c r="K46" s="56">
        <v>0.24957671983747112</v>
      </c>
      <c r="L46" s="56">
        <v>0.28368686893576789</v>
      </c>
      <c r="M46" s="56">
        <v>0.3148309181124736</v>
      </c>
      <c r="N46" s="56">
        <v>0.34337962985778714</v>
      </c>
      <c r="O46" s="56">
        <v>0.36964444466347574</v>
      </c>
    </row>
    <row r="47" spans="2:49">
      <c r="B47" s="19"/>
      <c r="C47" s="54">
        <v>0.1</v>
      </c>
      <c r="D47" s="55">
        <v>13282.5</v>
      </c>
      <c r="E47" s="56">
        <v>4.4915825247690423E-2</v>
      </c>
      <c r="F47" s="56">
        <v>0.10460858616970994</v>
      </c>
      <c r="G47" s="56">
        <v>0.15727866933619752</v>
      </c>
      <c r="H47" s="56">
        <v>0.20409652103974216</v>
      </c>
      <c r="I47" s="56">
        <v>0.24598617782712412</v>
      </c>
      <c r="J47" s="56">
        <v>0.28368686893576789</v>
      </c>
      <c r="K47" s="56">
        <v>0.31779701803406463</v>
      </c>
      <c r="L47" s="56">
        <v>0.34880624448706177</v>
      </c>
      <c r="M47" s="56">
        <v>0.37711901646588514</v>
      </c>
      <c r="N47" s="56">
        <v>0.40307239077980656</v>
      </c>
      <c r="O47" s="56">
        <v>0.42694949514861436</v>
      </c>
    </row>
    <row r="48" spans="2:49">
      <c r="B48" s="19"/>
      <c r="C48" s="54">
        <v>0.15</v>
      </c>
      <c r="D48" s="55">
        <v>15274.875</v>
      </c>
      <c r="E48" s="56">
        <v>0.16949202195451346</v>
      </c>
      <c r="F48" s="56">
        <v>0.22139877058235652</v>
      </c>
      <c r="G48" s="56">
        <v>0.2671988429010414</v>
      </c>
      <c r="H48" s="56">
        <v>0.30791001829542797</v>
      </c>
      <c r="I48" s="56">
        <v>0.34433580680619491</v>
      </c>
      <c r="J48" s="56">
        <v>0.37711901646588514</v>
      </c>
      <c r="K48" s="56">
        <v>0.40678001568179534</v>
      </c>
      <c r="L48" s="56">
        <v>0.43374456042353193</v>
      </c>
      <c r="M48" s="56">
        <v>0.45836436214424792</v>
      </c>
      <c r="N48" s="56">
        <v>0.48093251372157092</v>
      </c>
      <c r="O48" s="56">
        <v>0.50169521317270815</v>
      </c>
    </row>
    <row r="49" spans="2:45" ht="15" thickBot="1">
      <c r="B49" s="19"/>
      <c r="C49" s="54">
        <v>0.2</v>
      </c>
      <c r="D49" s="58">
        <v>18329.849999999999</v>
      </c>
      <c r="E49" s="56">
        <v>0.3079100182954278</v>
      </c>
      <c r="F49" s="56">
        <v>0.35116564215196372</v>
      </c>
      <c r="G49" s="56">
        <v>0.38933236908420116</v>
      </c>
      <c r="H49" s="56">
        <v>0.42325834857952321</v>
      </c>
      <c r="I49" s="56">
        <v>0.45361317233849568</v>
      </c>
      <c r="J49" s="56">
        <v>0.48093251372157092</v>
      </c>
      <c r="K49" s="56">
        <v>0.50565001306816271</v>
      </c>
      <c r="L49" s="56">
        <v>0.52812046701960991</v>
      </c>
      <c r="M49" s="56">
        <v>0.54863696845353993</v>
      </c>
      <c r="N49" s="56">
        <v>0.56744376143464248</v>
      </c>
      <c r="O49" s="56">
        <v>0.58474601097725676</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11500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5452.13</v>
      </c>
      <c r="BA66" s="21" t="s">
        <v>111</v>
      </c>
    </row>
    <row r="67" spans="2:55">
      <c r="B67" s="19"/>
      <c r="C67" s="19"/>
      <c r="D67" s="19"/>
      <c r="E67" s="19"/>
      <c r="F67" s="19"/>
      <c r="G67" s="19"/>
      <c r="H67" s="19"/>
      <c r="I67" s="19"/>
      <c r="J67" s="19"/>
      <c r="K67" s="19"/>
      <c r="AS67" s="21" t="s">
        <v>150</v>
      </c>
      <c r="AT67" s="102">
        <v>59800</v>
      </c>
      <c r="AU67" s="103">
        <v>5.2</v>
      </c>
      <c r="AV67" s="104">
        <v>1</v>
      </c>
      <c r="AX67" s="21" t="s">
        <v>140</v>
      </c>
      <c r="AZ67" s="73">
        <v>12057.596153846154</v>
      </c>
      <c r="BA67" s="21" t="s">
        <v>141</v>
      </c>
    </row>
    <row r="68" spans="2:55">
      <c r="B68" s="19"/>
      <c r="C68" s="19"/>
      <c r="D68" s="19"/>
      <c r="E68" s="19"/>
      <c r="F68" s="19"/>
      <c r="G68" s="19"/>
      <c r="H68" s="19"/>
      <c r="I68" s="19"/>
      <c r="J68" s="19"/>
      <c r="K68" s="19"/>
      <c r="AS68" s="21" t="s">
        <v>152</v>
      </c>
      <c r="AT68" s="102">
        <v>62699.5</v>
      </c>
      <c r="AU68" s="103">
        <v>5.45</v>
      </c>
      <c r="AV68" s="104">
        <v>1.0484866220735787</v>
      </c>
    </row>
    <row r="69" spans="2:55">
      <c r="B69" s="19"/>
      <c r="C69" s="19"/>
      <c r="D69" s="19"/>
      <c r="E69" s="19"/>
      <c r="F69" s="19"/>
      <c r="G69" s="19"/>
      <c r="H69" s="19"/>
      <c r="I69" s="19"/>
      <c r="J69" s="19"/>
      <c r="K69" s="19"/>
      <c r="AS69" s="21" t="s">
        <v>153</v>
      </c>
      <c r="AT69" s="102">
        <v>-2899.5</v>
      </c>
      <c r="AU69" s="103"/>
      <c r="AV69" s="104">
        <v>-4.8486622073578595E-2</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5.2</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3.9000000000000004</v>
      </c>
      <c r="AU86" s="107">
        <v>4.16</v>
      </c>
      <c r="AV86" s="107">
        <v>4.42</v>
      </c>
      <c r="AW86" s="107">
        <v>4.68</v>
      </c>
      <c r="AX86" s="107">
        <v>4.9400000000000004</v>
      </c>
      <c r="AY86" s="108">
        <v>5.2</v>
      </c>
      <c r="AZ86" s="107">
        <v>5.46</v>
      </c>
      <c r="BA86" s="107">
        <v>5.7200000000000006</v>
      </c>
      <c r="BB86" s="107">
        <v>5.98</v>
      </c>
      <c r="BC86" s="107">
        <v>6.24</v>
      </c>
      <c r="BD86" s="107">
        <v>6.5</v>
      </c>
    </row>
    <row r="87" spans="2:56">
      <c r="B87" s="19"/>
      <c r="C87" s="19"/>
      <c r="D87" s="19"/>
      <c r="E87" s="19"/>
      <c r="F87" s="19"/>
      <c r="G87" s="19"/>
      <c r="H87" s="19"/>
      <c r="I87" s="19"/>
      <c r="J87" s="19"/>
      <c r="K87" s="19"/>
      <c r="AR87" s="21">
        <v>-0.2</v>
      </c>
      <c r="AS87" s="107">
        <v>6686.1</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8357.625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9832.5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10925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11500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12075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13282.5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15274.875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18329.849999999999</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2024-03-07T22:08:12Z</dcterms:modified>
  <cp:category/>
  <cp:contentStatus/>
</cp:coreProperties>
</file>