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8C59FD2A-E41E-4571-9E84-ED488A4B1EA3}"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<sst xmlns="http://schemas.openxmlformats.org/spreadsheetml/2006/main" count="350" uniqueCount="161">
  <si>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</si>
  <si>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Cafe Castillo Tecnificado Antioquia Andes publicada en la página web, y consta de las siguientes partes:</t>
  </si>
  <si>
    <t>Flujo de Caja</t>
  </si>
  <si>
    <t>- Flujo anualizado de los ingresos (precio y rendimiento) y los costos de producción para una hectárea de
Cafe Castillo Tecnificado Antioquia Andes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</si>
  <si>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</si>
  <si>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Cafe Castillo Tecnificado Antioquia Andes.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</si>
  <si>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</si>
  <si>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</si>
  <si>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</si>
  <si>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</si>
  <si>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</si>
  <si>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</si>
  <si>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</si>
  <si>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</si>
  <si>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Cafe Castillo Tecnificado Antioquia Andes. La participación se encuentra actualizada al 2023 Q4.</t>
  </si>
  <si>
    <t>Flujo de Caja Anual</t>
  </si>
  <si>
    <t>CAFE CASTILLO TECNIFICADO ANTIOQUIA ANDES</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</si>
  <si>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</si>
  <si>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</si>
  <si>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</si>
  <si>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</si>
  <si>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</si>
  <si>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</si>
  <si>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</si>
  <si>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</si>
  <si>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</si>
  <si>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</si>
  <si>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</si>
  <si>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</si>
  <si>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</si>
  <si>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</si>
  <si>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</si>
  <si>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</si>
  <si>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</si>
  <si>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</si>
  <si>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</si>
  <si>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</si>
  <si>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</si>
  <si>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</si>
  <si>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</si>
  <si>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</si>
  <si>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</si>
  <si>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</si>
  <si>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</si>
  <si>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</si>
  <si>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</si>
  <si>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</si>
  <si>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</si>
  <si>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</si>
  <si>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</si>
  <si>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</si>
  <si>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</si>
  <si>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</si>
  <si>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</si>
  <si>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</si>
  <si>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</si>
  <si>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</si>
  <si>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</si>
  <si>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</si>
  <si>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</si>
  <si>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</si>
  <si>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</si>
  <si>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</si>
  <si>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</si>
  <si>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</si>
  <si>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</si>
  <si>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</si>
  <si>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Cafe Castillo Tecnificado Antioquia Andes, en lo que respecta a la mano de obra incluye actividades como la preparación del terreno, la siembra, el trazado y el ahoyado, entre otras, y ascienden a un total de $2,5 millones de pesos (equivalente a 39 jornales). En cuanto a los insumos, se incluyen los gastos relacionados con el material vegetal y las enmiendas, que en conjunto ascienden a  $4,7 millones.</t>
  </si>
  <si>
    <t>*** Los costos de sostenimiento del año 1 comprenden tanto los gastos relacionados con la mano de obra como aquellos asociados con los insumos necesarios desde el momento de la siembra de las plantas hasta finalizar el año 1. Para el caso de Cafe Castillo Tecnificado Antioquia Andes, en lo que respecta a la mano de obra incluye actividades como la fertilización, riego, control de malezas, plagas y enfermedades, entre otras, y ascienden a un total de $2,6 millones de pesos (equivalente a 40 jornales). En cuanto a los insumos, se incluyen los fertilizantes, plaguicidas, transportes, entre otras, que en conjunto ascienden a  $4,8 millones.</t>
  </si>
  <si>
    <t>Otra información</t>
  </si>
  <si>
    <t>Material de propagacion: Colino/Plántula // Distancia de siembra: 1,1 x 1,4 // Densidad de siembra - Plantas/Ha.: 6.494 // Duracion del ciclo: 10 años // Productividad/Ha/Ciclo: 20.625 kg // Inicio de Produccion desde la siembra: año 2  // Duracion de la etapa productiva: 9 años // Productividad promedio en etapa productiva  // Cultivo asociado: Cultivo generalmente en asocio con plátano o banano como sombrío transitorio en bajas densidades (100 colinos por hectárea) dispersos en el lote. // Productividad promedio etapa productiva: 2.292 kg // % Rendimiento 1ra. Calidad: 100 // % Rendimiento 2da. Calidad: 0 // Precio de venta ponderado por calidad: $11.343 // Valor Jornal: $64.167 // Otros: ESTOS COSTOS CONTEMPLAN UNA SOCA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</si>
  <si>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</si>
  <si>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</si>
  <si>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</si>
  <si>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</si>
  <si>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</si>
  <si>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</si>
  <si>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</si>
  <si>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</si>
  <si>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</si>
  <si>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</si>
  <si>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</si>
  <si>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$175,2 millones, en comparación con los costos del marco original que ascienden a $95,9 millones, (mes de publicación del marco: septiembre - 2018).
La rentabilidad actualizada (2023 Q4) subió frente a la rentabilidad de la primera AgroGuía, pasando del 13,7% al 25,1%. Mientras que el crecimiento de los costos fue del 182,6%, el crecimiento de los ingresos fue del 210,6%.</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</si>
  <si>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</si>
  <si>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</si>
  <si>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</si>
  <si>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</si>
  <si>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</si>
  <si>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</si>
  <si>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</si>
  <si>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</si>
  <si>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</si>
  <si>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</si>
  <si>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</si>
  <si>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</si>
  <si>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</si>
  <si>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</si>
  <si>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</si>
  <si>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78% y el 9% del costo total, respectivamente. En cuanto a los costos de insumos, se destaca la participación de fertilización seguido de transporte, que representan el 78% y el 10% del costo total, respectivamente.</t>
  </si>
  <si>
    <t>Costo total</t>
  </si>
  <si>
    <t>Mano de obra</t>
  </si>
  <si>
    <t>2018 Q3</t>
  </si>
  <si>
    <t>2023 Q4</t>
  </si>
  <si>
    <t>Rentabilidad actualizada</t>
  </si>
  <si>
    <t>subió</t>
  </si>
  <si>
    <t>Rentabilidad Original</t>
  </si>
  <si>
    <t>Trimestre actualización</t>
  </si>
  <si>
    <t>Costos original</t>
  </si>
  <si>
    <t>Fecha marco</t>
  </si>
  <si>
    <t>variación costos</t>
  </si>
  <si>
    <t>Valor ingresos original</t>
  </si>
  <si>
    <t>COP</t>
  </si>
  <si>
    <t>Variación ingresos</t>
  </si>
  <si>
    <t>Antioquia</t>
  </si>
  <si>
    <t>A continuación, se presenta la desagregación de los costos de mano de obra e insumos según las diferentes actividades vinculadas a la producción de CAFE CASTILLO TECNIFICADO ANTIOQUIA ANDES</t>
  </si>
  <si>
    <t>En cuanto a los costos de mano de obra, se destaca la participación de cosecha y beneficio segido por control arvenses que representan el 78% y el 9% del costo total, respectivamente. En cuanto a los costos de insumos, se destaca la participación de fertilización segido por transporte que representan el 82% y el 8% del costo total, respectivamente.</t>
  </si>
  <si>
    <t>En cuanto a los costos de mano de obra, se destaca la participación de cosecha y beneficio segido por control arvenses que representan el 78% y el 9% del costo total, respectivamente. En cuanto a los costos de insumos, se destaca la participación de fertilización segido por transporte que representan el 78% y el 10% del costo total, respectivamente.</t>
  </si>
  <si>
    <t>En cuanto a los costos de mano de obra, se destaca la participación de cosecha y beneficio segido por control arvenses que representan el 78% y el 9% del costo total, respectivamente.</t>
  </si>
  <si>
    <t>En cuanto a los costos de insumos, se destaca la participación de fertilización segido por transporte que representan el 78% y el 10% del costo total, respectivamente.</t>
  </si>
  <si>
    <t>En cuanto a los costos de insumos, se destaca la participación de fertilización segido por transporte que representan el 82% y el 8% del costo total, respectivamente.</t>
  </si>
  <si>
    <t>En cuanto a los costos de mano de obra, se destaca la participación de cosecha y beneficio segido por control arvenses que representan el 78% y el 9% del costo total, respectivamente.En cuanto a los costos de insumos, se destaca la participación de fertilización segido por transporte que representan el 82% y el 8%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</si>
  <si>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</si>
  <si>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</si>
  <si>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</si>
  <si>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</si>
  <si>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</si>
  <si>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</si>
  <si>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</si>
  <si>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</si>
  <si>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</si>
  <si>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</si>
  <si>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</si>
  <si>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</si>
  <si>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</si>
  <si>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</si>
  <si>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CAFE CASTILLO TECNIFICADO ANTIOQUIA ANDES,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</si>
  <si>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</si>
  <si>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$ 11.343/kg y con un rendimiento por hectárea de 20.625 kg por ciclo; el margen de utilidad obtenido en la producción de café es del 25%.</t>
  </si>
  <si>
    <t>PRECIO MINIMO</t>
  </si>
  <si>
    <t>El precio mínimo ponderado para cubrir los costos de producción, con un rendimiento de 20.625 kg para todo el ciclo de producción, es COP $ 8.493/kg.</t>
  </si>
  <si>
    <t>RENDIMIENTO MINIMO</t>
  </si>
  <si>
    <t>KG</t>
  </si>
  <si>
    <t>El rendimiento mínimo por ha/ciclo para cubrir los costos de producción, con un precio ponderado de COP $ 11.343, es de 15.443 kg/ha para todo el ciclo.</t>
  </si>
  <si>
    <t>El siguiente cuadro presenta diferentes escenarios de rentabilidad para el sistema productivo de CAFE CASTILLO TECNIFICADO ANTIOQUIA ANDES,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</si>
  <si>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</si>
  <si>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</si>
  <si>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</si>
  <si>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</si>
  <si>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</si>
  <si>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</si>
  <si>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</si>
  <si>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</si>
  <si>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</si>
  <si>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</si>
  <si>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CAFE CASTILLO TECNIFICADO ANTIOQUIA ANDES, frente a diferentes escenarios de variación de precios de venta en finca y rendimientos probables (t/ha)</t>
  </si>
  <si>
    <t>Con un precio ponderado de COP $$ 5.387/kg y con un rendimiento por hectárea de 20.625 kg por ciclo; el margen de utilidad obtenido en la producción de café es del 14%.</t>
  </si>
  <si>
    <t>El precio mínimo ponderado para cubrir los costos de producción, con un rendimiento de 20.625 kg para todo el ciclo de producción, es COP $ 4.650/kg.</t>
  </si>
  <si>
    <t>El rendimiento mínimo por ha/ciclo para cubrir los costos de producción, con un precio ponderado de COP $ 5.387, es de 17.805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</si>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</sst>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Part.'!$AQ$41:$AQ$42</c:f>
              <c:numCache>
                <c:formatCode>_(* #,##0_);_(* \(#,##0\);_(* "-"_);_(@_)</c:formatCode>
                <c:ptCount val="2"/>
                <c:pt idx="0">
                  <c:v>95913890</c:v>
                </c:pt>
                <c:pt idx="1">
                  <c:v>175170026.46496814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Part.'!$AR$41:$AR$42</c:f>
              <c:numCache>
                <c:formatCode>_(* #,##0_);_(* \(#,##0\);_(* "-"_);_(@_)</c:formatCode>
                <c:ptCount val="2"/>
                <c:pt idx="0">
                  <c:v>61316250</c:v>
                </c:pt>
                <c:pt idx="1">
                  <c:v>112413251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Part.'!$AS$41:$AS$42</c:f>
              <c:numCache>
                <c:formatCode>_(* #,##0_);_(* \(#,##0\);_(* "-"_);_(@_)</c:formatCode>
                <c:ptCount val="2"/>
                <c:pt idx="0">
                  <c:v>34597640</c:v>
                </c:pt>
                <c:pt idx="1">
                  <c:v>62756775.464968145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Tortas!$H$36:$H$37</c:f>
              <c:numCache>
                <c:formatCode>0%</c:formatCode>
                <c:ptCount val="2"/>
                <c:pt idx="0">
                  <c:v>0.63928436225451812</c:v>
                </c:pt>
                <c:pt idx="1">
                  <c:v>0.64173793467161044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Tortas!$I$36:$I$37</c:f>
              <c:numCache>
                <c:formatCode>0%</c:formatCode>
                <c:ptCount val="2"/>
                <c:pt idx="0">
                  <c:v>0.36071563774548193</c:v>
                </c:pt>
                <c:pt idx="1">
                  <c:v>0.35826206532838956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2"/>
              <c:delete val="1"/>
              <c:extLst>
                <c:ext xmlns:c15="http://schemas.microsoft.com/office/drawing/2012/chart" uri="{CE6537A1-D6FC-4f65-9D91-7224C49458BB}"/>
                <c:ext xmlns:c16="http://schemas.microsoft.com/office/drawing/2014/chart" uri="{C3380CC4-5D6E-409C-BE32-E72D297353CC}">
                  <c16:uniqueId val="{00000005-D88E-4769-999B-A82249B89437}"/>
                </c:ext>
              </c:extLst>
            </c:dLbl>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687180</c:v>
                </c:pt>
                <c:pt idx="1">
                  <c:v>1922380</c:v>
                </c:pt>
                <c:pt idx="2">
                  <c:v>313302.42038216558</c:v>
                </c:pt>
                <c:pt idx="3">
                  <c:v>48675438</c:v>
                </c:pt>
                <c:pt idx="4">
                  <c:v>4931466.0445859842</c:v>
                </c:pt>
                <c:pt idx="5">
                  <c:v>108800</c:v>
                </c:pt>
                <c:pt idx="6">
                  <c:v>0</c:v>
                </c:pt>
                <c:pt idx="7">
                  <c:v>0</c:v>
                </c:pt>
                <c:pt idx="8">
                  <c:v>6118209</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10266704</c:v>
                </c:pt>
                <c:pt idx="1">
                  <c:v>1925010</c:v>
                </c:pt>
                <c:pt idx="2">
                  <c:v>88158141</c:v>
                </c:pt>
                <c:pt idx="3">
                  <c:v>4620024</c:v>
                </c:pt>
                <c:pt idx="4">
                  <c:v>2630847</c:v>
                </c:pt>
                <c:pt idx="5">
                  <c:v>3850020</c:v>
                </c:pt>
                <c:pt idx="6">
                  <c:v>962505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Part.'!$AW$41:$AW$42</c:f>
              <c:numCache>
                <c:formatCode>0%</c:formatCode>
                <c:ptCount val="2"/>
                <c:pt idx="0">
                  <c:v>0.63928436225451812</c:v>
                </c:pt>
                <c:pt idx="1">
                  <c:v>0.64173793467161044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Part.'!$AX$41:$AX$42</c:f>
              <c:numCache>
                <c:formatCode>0%</c:formatCode>
                <c:ptCount val="2"/>
                <c:pt idx="0">
                  <c:v>0.36071563774548193</c:v>
                </c:pt>
                <c:pt idx="1">
                  <c:v>0.35826206532838956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5600000</c:v>
                </c:pt>
                <c:pt idx="1">
                  <c:v>1050000</c:v>
                </c:pt>
                <c:pt idx="2">
                  <c:v>48086250</c:v>
                </c:pt>
                <c:pt idx="3">
                  <c:v>2520000</c:v>
                </c:pt>
                <c:pt idx="4">
                  <c:v>1435000</c:v>
                </c:pt>
                <c:pt idx="5">
                  <c:v>2100000</c:v>
                </c:pt>
                <c:pt idx="6">
                  <c:v>525000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355000</c:v>
                </c:pt>
                <c:pt idx="1">
                  <c:v>660000</c:v>
                </c:pt>
                <c:pt idx="2">
                  <c:v>144000</c:v>
                </c:pt>
                <c:pt idx="3">
                  <c:v>28269840</c:v>
                </c:pt>
                <c:pt idx="4">
                  <c:v>2306800</c:v>
                </c:pt>
                <c:pt idx="5">
                  <c:v>50000</c:v>
                </c:pt>
                <c:pt idx="6">
                  <c:v>0</c:v>
                </c:pt>
                <c:pt idx="7">
                  <c:v>0</c:v>
                </c:pt>
                <c:pt idx="8">
                  <c:v>2812000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10266704</c:v>
                </c:pt>
                <c:pt idx="1">
                  <c:v>1925010</c:v>
                </c:pt>
                <c:pt idx="2">
                  <c:v>88158141</c:v>
                </c:pt>
                <c:pt idx="3">
                  <c:v>4620024</c:v>
                </c:pt>
                <c:pt idx="4">
                  <c:v>2630847</c:v>
                </c:pt>
                <c:pt idx="5">
                  <c:v>3850020</c:v>
                </c:pt>
                <c:pt idx="6">
                  <c:v>962505</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687180</c:v>
                </c:pt>
                <c:pt idx="1">
                  <c:v>1922380</c:v>
                </c:pt>
                <c:pt idx="2">
                  <c:v>313302.42038216558</c:v>
                </c:pt>
                <c:pt idx="3">
                  <c:v>48675438</c:v>
                </c:pt>
                <c:pt idx="4">
                  <c:v>4931466.0445859842</c:v>
                </c:pt>
                <c:pt idx="5">
                  <c:v>108800</c:v>
                </c:pt>
                <c:pt idx="6">
                  <c:v>0</c:v>
                </c:pt>
                <c:pt idx="7">
                  <c:v>0</c:v>
                </c:pt>
                <c:pt idx="8">
                  <c:v>6118209</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Tortas!$B$36:$B$37</c:f>
              <c:numCache>
                <c:formatCode>_(* #,##0_);_(* \(#,##0\);_(* "-"_);_(@_)</c:formatCode>
                <c:ptCount val="2"/>
                <c:pt idx="0">
                  <c:v>95913890</c:v>
                </c:pt>
                <c:pt idx="1">
                  <c:v>175170026.46496814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Tortas!$C$36:$C$37</c:f>
              <c:numCache>
                <c:formatCode>_(* #,##0_);_(* \(#,##0\);_(* "-"_);_(@_)</c:formatCode>
                <c:ptCount val="2"/>
                <c:pt idx="0">
                  <c:v>61316250</c:v>
                </c:pt>
                <c:pt idx="1">
                  <c:v>112413251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Tortas!$D$36:$D$37</c:f>
              <c:numCache>
                <c:formatCode>_(* #,##0_);_(* \(#,##0\);_(* "-"_);_(@_)</c:formatCode>
                <c:ptCount val="2"/>
                <c:pt idx="0">
                  <c:v>34597640</c:v>
                </c:pt>
                <c:pt idx="1">
                  <c:v>62756775.464968145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2502.5100000000002</v>
      </c>
      <c r="C7" s="22">
        <v>2557.5100000000002</v>
      </c>
      <c r="D7" s="22">
        <v>5392.3</v>
      </c>
      <c r="E7" s="22">
        <v>14840.85</v>
      </c>
      <c r="F7" s="22">
        <v>18001.05</v>
      </c>
      <c r="G7" s="22">
        <v>12329.18</v>
      </c>
      <c r="H7" s="22">
        <v>3648.35</v>
      </c>
      <c r="I7" s="22">
        <v>7970.43</v>
      </c>
      <c r="J7" s="22">
        <v>14840.85</v>
      </c>
      <c r="K7" s="22">
        <v>18001.05</v>
      </c>
      <c r="L7" s="22">
        <v>12329.18</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112413.25</v>
      </c>
      <c r="AH7" s="23">
        <v>0.64173793467161044</v>
      </c>
    </row>
    <row r="8" spans="1:34">
      <c r="A8" s="5" t="s">
        <v>52</v>
      </c>
      <c r="B8" s="22">
        <v>4703.0200000000004</v>
      </c>
      <c r="C8" s="22">
        <v>4823.25</v>
      </c>
      <c r="D8" s="22">
        <v>4845</v>
      </c>
      <c r="E8" s="22">
        <v>6309.28</v>
      </c>
      <c r="F8" s="22">
        <v>6326.69</v>
      </c>
      <c r="G8" s="22">
        <v>6135.22</v>
      </c>
      <c r="H8" s="22">
        <v>4881.9799999999996</v>
      </c>
      <c r="I8" s="22">
        <v>6065.59</v>
      </c>
      <c r="J8" s="22">
        <v>6204.84</v>
      </c>
      <c r="K8" s="22">
        <v>6326.69</v>
      </c>
      <c r="L8" s="22">
        <v>6135.22</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62756.78</v>
      </c>
      <c r="AH8" s="23">
        <v>0.35826206532838956</v>
      </c>
    </row>
    <row r="9" spans="1:34">
      <c r="A9" s="9" t="s">
        <v>53</v>
      </c>
      <c r="B9" s="22">
        <v>7205.53</v>
      </c>
      <c r="C9" s="22">
        <v>7380.76</v>
      </c>
      <c r="D9" s="22">
        <v>10237.299999999999</v>
      </c>
      <c r="E9" s="22">
        <v>21150.12</v>
      </c>
      <c r="F9" s="22">
        <v>24327.74</v>
      </c>
      <c r="G9" s="22">
        <v>18464.400000000001</v>
      </c>
      <c r="H9" s="22">
        <v>8530.33</v>
      </c>
      <c r="I9" s="22">
        <v>14036.02</v>
      </c>
      <c r="J9" s="22">
        <v>21045.69</v>
      </c>
      <c r="K9" s="22">
        <v>24327.74</v>
      </c>
      <c r="L9" s="22">
        <v>18464.400000000001</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175170.03</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625</v>
      </c>
      <c r="E11" s="24">
        <v>3000</v>
      </c>
      <c r="F11" s="24">
        <v>3875</v>
      </c>
      <c r="G11" s="24">
        <v>2500</v>
      </c>
      <c r="H11" s="24">
        <v>0</v>
      </c>
      <c r="I11" s="24">
        <v>1250</v>
      </c>
      <c r="J11" s="24">
        <v>3000</v>
      </c>
      <c r="K11" s="24">
        <v>3875</v>
      </c>
      <c r="L11" s="24">
        <v>2500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20625</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11343</v>
      </c>
      <c r="E15" s="113">
        <v>11343</v>
      </c>
      <c r="F15" s="113">
        <v>11343</v>
      </c>
      <c r="G15" s="113">
        <v>11343</v>
      </c>
      <c r="H15" s="113">
        <v>0</v>
      </c>
      <c r="I15" s="113">
        <v>11343</v>
      </c>
      <c r="J15" s="113">
        <v>11343</v>
      </c>
      <c r="K15" s="113">
        <v>11343</v>
      </c>
      <c r="L15" s="113">
        <v>11343</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11343</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11343</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11343</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11343</v>
      </c>
      <c r="AH18" s="27"/>
    </row>
    <row r="19" spans="1:34">
      <c r="A19" s="4" t="s">
        <v>63</v>
      </c>
      <c r="B19" s="22"/>
      <c r="C19" s="22">
        <v>0</v>
      </c>
      <c r="D19" s="22">
        <v>7089.38</v>
      </c>
      <c r="E19" s="22">
        <v>34029</v>
      </c>
      <c r="F19" s="22">
        <v>43954.13</v>
      </c>
      <c r="G19" s="22">
        <v>28357.5</v>
      </c>
      <c r="H19" s="22">
        <v>0</v>
      </c>
      <c r="I19" s="22">
        <v>14178.75</v>
      </c>
      <c r="J19" s="22">
        <v>34029</v>
      </c>
      <c r="K19" s="22">
        <v>43954.13</v>
      </c>
      <c r="L19" s="22">
        <v>28357.5</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233949.38</v>
      </c>
      <c r="AH19" s="27"/>
    </row>
    <row r="20" spans="1:34">
      <c r="A20" s="3" t="s">
        <v>64</v>
      </c>
      <c r="B20" s="25">
        <v>-7205.53</v>
      </c>
      <c r="C20" s="25">
        <v>-7380.76</v>
      </c>
      <c r="D20" s="25">
        <v>-3147.93</v>
      </c>
      <c r="E20" s="25">
        <v>12878.88</v>
      </c>
      <c r="F20" s="25">
        <v>19626.39</v>
      </c>
      <c r="G20" s="25">
        <v>9893.1</v>
      </c>
      <c r="H20" s="25">
        <v>-8530.33</v>
      </c>
      <c r="I20" s="25">
        <v>142.72999999999999</v>
      </c>
      <c r="J20" s="25">
        <v>12983.31</v>
      </c>
      <c r="K20" s="25">
        <v>19626.39</v>
      </c>
      <c r="L20" s="25">
        <v>9893.1</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58779.35</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2760</v>
      </c>
      <c r="D121" s="70">
        <v>2941.25</v>
      </c>
      <c r="E121" s="70">
        <v>8095</v>
      </c>
      <c r="F121" s="70">
        <v>9818.75</v>
      </c>
      <c r="G121" s="70">
        <v>6725</v>
      </c>
      <c r="H121" s="70">
        <v>1990</v>
      </c>
      <c r="I121" s="70">
        <v>4347.5</v>
      </c>
      <c r="J121" s="70">
        <v>8095</v>
      </c>
      <c r="K121" s="70">
        <v>9818.75</v>
      </c>
      <c r="L121" s="70">
        <v>6725</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61316.25</v>
      </c>
      <c r="AH121" s="71">
        <v>0.63928436225451801</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4899.74</v>
      </c>
      <c r="D122" s="70">
        <v>2707.94</v>
      </c>
      <c r="E122" s="70">
        <v>3509.86</v>
      </c>
      <c r="F122" s="70">
        <v>3517.86</v>
      </c>
      <c r="G122" s="70">
        <v>3429.86</v>
      </c>
      <c r="H122" s="70">
        <v>2724.94</v>
      </c>
      <c r="I122" s="70">
        <v>3397.86</v>
      </c>
      <c r="J122" s="70">
        <v>3461.86</v>
      </c>
      <c r="K122" s="70">
        <v>3517.86</v>
      </c>
      <c r="L122" s="70">
        <v>3429.86</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34597.64</v>
      </c>
      <c r="AH122" s="71">
        <v>0.36071563774548188</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7659.74</v>
      </c>
      <c r="D123" s="70">
        <v>5649.19</v>
      </c>
      <c r="E123" s="70">
        <v>11604.86</v>
      </c>
      <c r="F123" s="70">
        <v>13336.61</v>
      </c>
      <c r="G123" s="70">
        <v>10154.86</v>
      </c>
      <c r="H123" s="70">
        <v>4714.9399999999996</v>
      </c>
      <c r="I123" s="70">
        <v>7745.36</v>
      </c>
      <c r="J123" s="70">
        <v>11556.86</v>
      </c>
      <c r="K123" s="70">
        <v>13336.61</v>
      </c>
      <c r="L123" s="70">
        <v>10154.86</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95913.89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625</v>
      </c>
      <c r="E125" s="73">
        <v>3000</v>
      </c>
      <c r="F125" s="73">
        <v>3875</v>
      </c>
      <c r="G125" s="73">
        <v>2500</v>
      </c>
      <c r="H125" s="73">
        <v>0</v>
      </c>
      <c r="I125" s="73">
        <v>1250</v>
      </c>
      <c r="J125" s="73">
        <v>3000</v>
      </c>
      <c r="K125" s="73">
        <v>3875</v>
      </c>
      <c r="L125" s="73">
        <v>2500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20625</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5.3869999999999996</v>
      </c>
      <c r="D129" s="74">
        <v>5.3869999999999996</v>
      </c>
      <c r="E129" s="74">
        <v>5.3869999999999996</v>
      </c>
      <c r="F129" s="74">
        <v>5.3869999999999996</v>
      </c>
      <c r="G129" s="74">
        <v>5.3869999999999996</v>
      </c>
      <c r="H129" s="74">
        <v>5.3869999999999996</v>
      </c>
      <c r="I129" s="74">
        <v>5.3869999999999996</v>
      </c>
      <c r="J129" s="74">
        <v>5.3869999999999996</v>
      </c>
      <c r="K129" s="74">
        <v>5.3869999999999996</v>
      </c>
      <c r="L129" s="74">
        <v>5.3869999999999996</v>
      </c>
      <c r="M129" s="74">
        <v>5.3869999999999996</v>
      </c>
      <c r="N129" s="74">
        <v>5.3869999999999996</v>
      </c>
      <c r="O129" s="74">
        <v>5.3869999999999996</v>
      </c>
      <c r="P129" s="74">
        <v>5.3869999999999996</v>
      </c>
      <c r="Q129" s="74">
        <v>5.3869999999999996</v>
      </c>
      <c r="R129" s="74">
        <v>5.3869999999999996</v>
      </c>
      <c r="S129" s="74">
        <v>5.3869999999999996</v>
      </c>
      <c r="T129" s="74">
        <v>5.3869999999999996</v>
      </c>
      <c r="U129" s="74">
        <v>5.3869999999999996</v>
      </c>
      <c r="V129" s="74">
        <v>5.3869999999999996</v>
      </c>
      <c r="W129" s="74">
        <v>5.3869999999999996</v>
      </c>
      <c r="X129" s="74">
        <v>5.3869999999999996</v>
      </c>
      <c r="Y129" s="74">
        <v>5.3869999999999996</v>
      </c>
      <c r="Z129" s="74">
        <v>5.3869999999999996</v>
      </c>
      <c r="AA129" s="74">
        <v>5.3869999999999996</v>
      </c>
      <c r="AB129" s="74">
        <v>5.3869999999999996</v>
      </c>
      <c r="AC129" s="74">
        <v>5.3869999999999996</v>
      </c>
      <c r="AD129" s="74">
        <v>5.3869999999999996</v>
      </c>
      <c r="AE129" s="74">
        <v>5.3869999999999996</v>
      </c>
      <c r="AF129" s="74">
        <v>5.3869999999999996</v>
      </c>
      <c r="AG129" s="74">
        <v>5.3869999999999996</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3366.88</v>
      </c>
      <c r="E133" s="70">
        <v>16161</v>
      </c>
      <c r="F133" s="70">
        <v>20874.63</v>
      </c>
      <c r="G133" s="70">
        <v>13467.5</v>
      </c>
      <c r="H133" s="70">
        <v>0</v>
      </c>
      <c r="I133" s="70">
        <v>6733.75</v>
      </c>
      <c r="J133" s="70">
        <v>16161</v>
      </c>
      <c r="K133" s="70">
        <v>20874.63</v>
      </c>
      <c r="L133" s="70">
        <v>13467.5</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111106.88</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-7659.74</v>
      </c>
      <c r="D134" s="70">
        <v>-2282.3200000000002</v>
      </c>
      <c r="E134" s="70">
        <v>4556.1400000000003</v>
      </c>
      <c r="F134" s="70">
        <v>7538.02</v>
      </c>
      <c r="G134" s="70">
        <v>3312.64</v>
      </c>
      <c r="H134" s="70">
        <v>-4714.9399999999996</v>
      </c>
      <c r="I134" s="70">
        <v>-1011.61</v>
      </c>
      <c r="J134" s="70">
        <v>4604.1400000000003</v>
      </c>
      <c r="K134" s="70">
        <v>7538.02</v>
      </c>
      <c r="L134" s="70">
        <v>3312.64</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15192.99</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5600000</v>
      </c>
      <c r="AY8" s="21" t="s">
        <v>85</v>
      </c>
      <c r="AZ8" s="89">
        <v>355000</v>
      </c>
    </row>
    <row r="9" spans="2:59" ht="14.45" customHeight="1">
      <c r="B9" s="136"/>
      <c r="C9" s="136"/>
      <c r="D9" s="136"/>
      <c r="E9" s="136"/>
      <c r="F9" s="136"/>
      <c r="G9" s="136"/>
      <c r="H9" s="136"/>
      <c r="I9" s="136"/>
      <c r="J9" s="37"/>
      <c r="AP9" s="21" t="s">
        <v>86</v>
      </c>
      <c r="AQ9" s="89">
        <v>1050000</v>
      </c>
      <c r="AY9" s="21" t="s">
        <v>86</v>
      </c>
      <c r="AZ9" s="89">
        <v>660000</v>
      </c>
    </row>
    <row r="10" spans="2:59" ht="14.45" customHeight="1">
      <c r="B10" s="136"/>
      <c r="C10" s="136"/>
      <c r="D10" s="136"/>
      <c r="E10" s="136"/>
      <c r="F10" s="136"/>
      <c r="G10" s="136"/>
      <c r="H10" s="136"/>
      <c r="I10" s="136"/>
      <c r="J10" s="37"/>
      <c r="AP10" s="21" t="s">
        <v>87</v>
      </c>
      <c r="AQ10" s="89">
        <v>48086250</v>
      </c>
      <c r="AY10" s="21" t="s">
        <v>87</v>
      </c>
      <c r="AZ10" s="89">
        <v>144000</v>
      </c>
    </row>
    <row r="11" spans="2:59" ht="14.45" customHeight="1">
      <c r="B11" s="76" t="s">
        <v>88</v>
      </c>
      <c r="C11" s="76"/>
      <c r="D11" s="76"/>
      <c r="E11" s="76"/>
      <c r="F11" s="76"/>
      <c r="G11" s="76"/>
      <c r="H11" s="76"/>
      <c r="I11" s="76"/>
      <c r="AP11" s="21" t="s">
        <v>89</v>
      </c>
      <c r="AQ11" s="89">
        <v>2520000</v>
      </c>
      <c r="AY11" s="21" t="s">
        <v>89</v>
      </c>
      <c r="AZ11" s="89">
        <v>28269840</v>
      </c>
    </row>
    <row r="12" spans="2:59" ht="14.45" customHeight="1">
      <c r="B12" s="76"/>
      <c r="C12" s="76"/>
      <c r="D12" s="76"/>
      <c r="E12" s="76"/>
      <c r="F12" s="76"/>
      <c r="G12" s="76"/>
      <c r="H12" s="76"/>
      <c r="I12" s="76"/>
      <c r="AP12" s="21" t="s">
        <v>90</v>
      </c>
      <c r="AQ12" s="89">
        <v>1435000</v>
      </c>
      <c r="AY12" s="21" t="s">
        <v>90</v>
      </c>
      <c r="AZ12" s="89">
        <v>2306800</v>
      </c>
    </row>
    <row r="13" spans="2:59" ht="14.45" customHeight="1">
      <c r="B13" s="76"/>
      <c r="C13" s="76"/>
      <c r="D13" s="76"/>
      <c r="E13" s="76"/>
      <c r="F13" s="76"/>
      <c r="G13" s="76"/>
      <c r="H13" s="76"/>
      <c r="I13" s="76"/>
      <c r="AP13" s="21" t="s">
        <v>91</v>
      </c>
      <c r="AQ13" s="89">
        <v>2100000</v>
      </c>
      <c r="AY13" s="21" t="s">
        <v>91</v>
      </c>
      <c r="AZ13" s="89">
        <v>50000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525000</v>
      </c>
      <c r="AY16" s="21" t="s">
        <v>92</v>
      </c>
      <c r="AZ16" s="89">
        <v>0</v>
      </c>
    </row>
    <row r="17" spans="42:59" ht="14.45" customHeight="1">
      <c r="AP17" s="21" t="s">
        <v>93</v>
      </c>
      <c r="AQ17" s="89">
        <v>0</v>
      </c>
      <c r="AY17" s="21" t="s">
        <v>93</v>
      </c>
      <c r="AZ17" s="89">
        <v>0</v>
      </c>
    </row>
    <row r="18" spans="42:59">
      <c r="AP18" s="21" t="s">
        <v>94</v>
      </c>
      <c r="AQ18" s="89">
        <v>0</v>
      </c>
      <c r="AY18" s="21" t="s">
        <v>94</v>
      </c>
      <c r="AZ18" s="89">
        <v>2812000</v>
      </c>
    </row>
    <row r="19" spans="42:59">
      <c r="AP19" s="21" t="s">
        <v>95</v>
      </c>
      <c r="AQ19" s="89">
        <v>0</v>
      </c>
      <c r="AY19" s="21" t="s">
        <v>95</v>
      </c>
      <c r="AZ19" s="89">
        <v>0</v>
      </c>
    </row>
    <row r="20" spans="42:59" ht="15">
      <c r="AP20" s="77" t="s">
        <v>96</v>
      </c>
      <c r="AQ20" s="90">
        <v>61316250</v>
      </c>
      <c r="AY20" s="77" t="s">
        <v>96</v>
      </c>
      <c r="AZ20" s="90">
        <v>34597640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10266704</v>
      </c>
      <c r="AY27" s="21" t="s">
        <v>85</v>
      </c>
      <c r="AZ27" s="89">
        <v>687180</v>
      </c>
    </row>
    <row r="28" spans="42:59">
      <c r="AP28" s="21" t="s">
        <v>86</v>
      </c>
      <c r="AQ28" s="89">
        <v>1925010</v>
      </c>
      <c r="AY28" s="21" t="s">
        <v>86</v>
      </c>
      <c r="AZ28" s="89">
        <v>1922380</v>
      </c>
    </row>
    <row r="29" spans="42:59" ht="14.45" customHeight="1">
      <c r="AP29" s="21" t="s">
        <v>87</v>
      </c>
      <c r="AQ29" s="89">
        <v>88158141</v>
      </c>
      <c r="AY29" s="21" t="s">
        <v>87</v>
      </c>
      <c r="AZ29" s="89">
        <v>313302.42038216558</v>
      </c>
    </row>
    <row r="30" spans="42:59">
      <c r="AP30" s="21" t="s">
        <v>89</v>
      </c>
      <c r="AQ30" s="89">
        <v>4620024</v>
      </c>
      <c r="AY30" s="21" t="s">
        <v>89</v>
      </c>
      <c r="AZ30" s="89">
        <v>48675438</v>
      </c>
    </row>
    <row r="31" spans="42:59">
      <c r="AP31" s="21" t="s">
        <v>90</v>
      </c>
      <c r="AQ31" s="89">
        <v>2630847</v>
      </c>
      <c r="AY31" s="21" t="s">
        <v>90</v>
      </c>
      <c r="AZ31" s="89">
        <v>4931466.0445859842</v>
      </c>
    </row>
    <row r="32" spans="42:59" ht="14.45" customHeight="1">
      <c r="AP32" s="21" t="s">
        <v>91</v>
      </c>
      <c r="AQ32" s="89">
        <v>3850020</v>
      </c>
      <c r="AY32" s="21" t="s">
        <v>91</v>
      </c>
      <c r="AZ32" s="89">
        <v>108800</v>
      </c>
    </row>
    <row r="33" spans="2:56" ht="14.45" customHeight="1">
      <c r="AP33" s="21" t="s">
        <v>92</v>
      </c>
      <c r="AQ33" s="89">
        <v>962505</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6118209</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112413251</v>
      </c>
      <c r="AY37" s="77" t="s">
        <v>96</v>
      </c>
      <c r="AZ37" s="90">
        <v>62756775.464968145</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95913890</v>
      </c>
      <c r="AR41" s="110">
        <v>61316250</v>
      </c>
      <c r="AS41" s="110">
        <v>34597640</v>
      </c>
      <c r="AV41" s="21" t="s">
        <v>101</v>
      </c>
      <c r="AW41" s="91">
        <v>0.63928436225451812</v>
      </c>
      <c r="AX41" s="91">
        <v>0.36071563774548193</v>
      </c>
    </row>
    <row r="42" spans="2:56" ht="15">
      <c r="B42" s="38"/>
      <c r="C42" s="38"/>
      <c r="D42" s="38"/>
      <c r="E42" s="38"/>
      <c r="F42" s="38"/>
      <c r="G42" s="38"/>
      <c r="H42" s="38"/>
      <c r="I42" s="38"/>
      <c r="AP42" s="21" t="s">
        <v>102</v>
      </c>
      <c r="AQ42" s="110">
        <v>175170026.46496814</v>
      </c>
      <c r="AR42" s="110">
        <v>112413251</v>
      </c>
      <c r="AS42" s="110">
        <v>62756775.464968145</v>
      </c>
      <c r="AV42" s="21" t="s">
        <v>102</v>
      </c>
      <c r="AW42" s="91">
        <v>0.64173793467161044</v>
      </c>
      <c r="AX42" s="91">
        <v>0.35826206532838956</v>
      </c>
    </row>
    <row r="43" spans="2:56">
      <c r="BD43" s="92">
        <v>37654065278980.891</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0.25124815462216654</v>
      </c>
    </row>
    <row r="54" spans="2:55">
      <c r="BA54" s="21" t="s">
        <v>105</v>
      </c>
      <c r="BC54" s="94">
        <v>0.13674211713982068</v>
      </c>
    </row>
    <row r="55" spans="2:55" ht="15" thickBot="1">
      <c r="BA55" s="21" t="s">
        <v>106</v>
      </c>
      <c r="BC55" s="94" t="s">
        <v>102</v>
      </c>
    </row>
    <row r="56" spans="2:55" ht="16.5" thickTop="1" thickBot="1">
      <c r="BA56" s="95" t="s">
        <v>107</v>
      </c>
      <c r="BB56" s="95"/>
      <c r="BC56" s="93">
        <v>95913890</v>
      </c>
    </row>
    <row r="57" spans="2:55" ht="16.5" thickTop="1" thickBot="1">
      <c r="BA57" s="96" t="s">
        <v>108</v>
      </c>
      <c r="BB57" s="96"/>
      <c r="BC57" s="97">
        <v>43346</v>
      </c>
    </row>
    <row r="58" spans="2:55" ht="16.5" thickTop="1" thickBot="1">
      <c r="BA58" s="96" t="s">
        <v>109</v>
      </c>
      <c r="BB58" s="96"/>
      <c r="BC58" s="98">
        <v>1.8263259520072446</v>
      </c>
    </row>
    <row r="59" spans="2:55" ht="16.5" thickTop="1" thickBot="1">
      <c r="BA59" s="95" t="s">
        <v>110</v>
      </c>
      <c r="BB59" s="95" t="s">
        <v>111</v>
      </c>
      <c r="BC59" s="93">
        <v>111106.88</v>
      </c>
    </row>
    <row r="60" spans="2:55" ht="16.5" thickTop="1" thickBot="1">
      <c r="I60" s="62" t="s">
        <v>66</v>
      </c>
      <c r="BA60" s="96" t="s">
        <v>112</v>
      </c>
      <c r="BB60" s="96"/>
      <c r="BC60" s="98">
        <v>2.105624602184851</v>
      </c>
    </row>
    <row r="61" spans="2:55" ht="16.5" thickTop="1" thickBot="1">
      <c r="BA61" s="95" t="s">
        <v>110</v>
      </c>
      <c r="BB61" s="95" t="s">
        <v>111</v>
      </c>
      <c r="BC61" s="93">
        <v>233949.38</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5600000</v>
      </c>
      <c r="J5" t="s">
        <v>85</v>
      </c>
      <c r="K5" s="1">
        <v>355000</v>
      </c>
      <c r="S5" s="139"/>
      <c r="T5" s="139"/>
      <c r="U5" s="139"/>
      <c r="V5" s="139"/>
      <c r="W5" s="139"/>
      <c r="X5" s="139"/>
      <c r="Y5" s="139"/>
      <c r="Z5" s="139"/>
    </row>
    <row r="6" spans="1:27">
      <c r="A6" t="s">
        <v>86</v>
      </c>
      <c r="B6" s="1">
        <v>1050000</v>
      </c>
      <c r="J6" t="s">
        <v>86</v>
      </c>
      <c r="K6" s="1">
        <v>660000</v>
      </c>
      <c r="S6" s="139"/>
      <c r="T6" s="139"/>
      <c r="U6" s="139"/>
      <c r="V6" s="139"/>
      <c r="W6" s="139"/>
      <c r="X6" s="139"/>
      <c r="Y6" s="139"/>
      <c r="Z6" s="139"/>
      <c r="AA6" s="18"/>
    </row>
    <row r="7" spans="1:27">
      <c r="A7" t="s">
        <v>87</v>
      </c>
      <c r="B7" s="1">
        <v>48086250</v>
      </c>
      <c r="J7" t="s">
        <v>87</v>
      </c>
      <c r="K7" s="1">
        <v>144000</v>
      </c>
      <c r="S7" s="139"/>
      <c r="T7" s="139"/>
      <c r="U7" s="139"/>
      <c r="V7" s="139"/>
      <c r="W7" s="139"/>
      <c r="X7" s="139"/>
      <c r="Y7" s="139"/>
      <c r="Z7" s="139"/>
      <c r="AA7" s="18"/>
    </row>
    <row r="8" spans="1:27">
      <c r="A8" t="s">
        <v>89</v>
      </c>
      <c r="B8" s="1">
        <v>2520000</v>
      </c>
      <c r="J8" t="s">
        <v>89</v>
      </c>
      <c r="K8" s="1">
        <v>28269840</v>
      </c>
      <c r="S8" s="139"/>
      <c r="T8" s="139"/>
      <c r="U8" s="139"/>
      <c r="V8" s="139"/>
      <c r="W8" s="139"/>
      <c r="X8" s="139"/>
      <c r="Y8" s="139"/>
      <c r="Z8" s="139"/>
    </row>
    <row r="9" spans="1:27">
      <c r="A9" t="s">
        <v>90</v>
      </c>
      <c r="B9" s="1">
        <v>1435000</v>
      </c>
      <c r="J9" t="s">
        <v>90</v>
      </c>
      <c r="K9" s="1">
        <v>2306800</v>
      </c>
      <c r="S9" s="139"/>
      <c r="T9" s="139"/>
      <c r="U9" s="139"/>
      <c r="V9" s="139"/>
      <c r="W9" s="139"/>
      <c r="X9" s="139"/>
      <c r="Y9" s="139"/>
      <c r="Z9" s="139"/>
    </row>
    <row r="10" spans="1:27">
      <c r="A10" t="s">
        <v>91</v>
      </c>
      <c r="B10" s="1">
        <v>2100000</v>
      </c>
      <c r="J10" t="s">
        <v>91</v>
      </c>
      <c r="K10" s="1">
        <v>50000</v>
      </c>
      <c r="S10" s="139"/>
      <c r="T10" s="139"/>
      <c r="U10" s="139"/>
      <c r="V10" s="139"/>
      <c r="W10" s="139"/>
      <c r="X10" s="139"/>
      <c r="Y10" s="139"/>
      <c r="Z10" s="139"/>
    </row>
    <row r="11" spans="1:27">
      <c r="A11" t="s">
        <v>92</v>
      </c>
      <c r="B11" s="1">
        <v>525000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2812000</v>
      </c>
    </row>
    <row r="14" spans="1:27">
      <c r="A14" t="s">
        <v>95</v>
      </c>
      <c r="B14" s="1">
        <v>0</v>
      </c>
      <c r="J14" t="s">
        <v>95</v>
      </c>
      <c r="K14" s="1">
        <v>0</v>
      </c>
    </row>
    <row r="15" spans="1:27">
      <c r="A15" s="12" t="s">
        <v>96</v>
      </c>
      <c r="B15" s="13">
        <v>61316250</v>
      </c>
      <c r="J15" s="12" t="s">
        <v>96</v>
      </c>
      <c r="K15" s="13">
        <v>34597640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10266704</v>
      </c>
      <c r="J22" t="s">
        <v>85</v>
      </c>
      <c r="K22" s="1">
        <v>687180</v>
      </c>
      <c r="S22" s="139"/>
      <c r="T22" s="139"/>
      <c r="U22" s="139"/>
      <c r="V22" s="139"/>
      <c r="W22" s="139"/>
      <c r="X22" s="139"/>
      <c r="Y22" s="139"/>
      <c r="Z22" s="139"/>
    </row>
    <row r="23" spans="1:26">
      <c r="A23" t="s">
        <v>86</v>
      </c>
      <c r="B23" s="1">
        <v>1925010</v>
      </c>
      <c r="J23" t="s">
        <v>86</v>
      </c>
      <c r="K23" s="1">
        <v>1922380</v>
      </c>
      <c r="S23" s="139"/>
      <c r="T23" s="139"/>
      <c r="U23" s="139"/>
      <c r="V23" s="139"/>
      <c r="W23" s="139"/>
      <c r="X23" s="139"/>
      <c r="Y23" s="139"/>
      <c r="Z23" s="139"/>
    </row>
    <row r="24" spans="1:26" ht="14.45" customHeight="1">
      <c r="A24" t="s">
        <v>87</v>
      </c>
      <c r="B24" s="1">
        <v>88158141</v>
      </c>
      <c r="J24" t="s">
        <v>87</v>
      </c>
      <c r="K24" s="1">
        <v>313302.42038216558</v>
      </c>
      <c r="S24" s="139"/>
      <c r="T24" s="139"/>
      <c r="U24" s="139"/>
      <c r="V24" s="139"/>
      <c r="W24" s="139"/>
      <c r="X24" s="139"/>
      <c r="Y24" s="139"/>
      <c r="Z24" s="139"/>
    </row>
    <row r="25" spans="1:26">
      <c r="A25" t="s">
        <v>89</v>
      </c>
      <c r="B25" s="1">
        <v>4620024</v>
      </c>
      <c r="J25" t="s">
        <v>89</v>
      </c>
      <c r="K25" s="1">
        <v>48675438</v>
      </c>
      <c r="S25" s="139"/>
      <c r="T25" s="139"/>
      <c r="U25" s="139"/>
      <c r="V25" s="139"/>
      <c r="W25" s="139"/>
      <c r="X25" s="139"/>
      <c r="Y25" s="139"/>
      <c r="Z25" s="139"/>
    </row>
    <row r="26" spans="1:26" ht="14.45" customHeight="1">
      <c r="A26" t="s">
        <v>90</v>
      </c>
      <c r="B26" s="1">
        <v>2630847</v>
      </c>
      <c r="J26" t="s">
        <v>90</v>
      </c>
      <c r="K26" s="1">
        <v>4931466.0445859842</v>
      </c>
      <c r="S26" s="139"/>
      <c r="T26" s="139"/>
      <c r="U26" s="139"/>
      <c r="V26" s="139"/>
      <c r="W26" s="139"/>
      <c r="X26" s="139"/>
      <c r="Y26" s="139"/>
      <c r="Z26" s="139"/>
    </row>
    <row r="27" spans="1:26">
      <c r="A27" t="s">
        <v>91</v>
      </c>
      <c r="B27" s="1">
        <v>3850020</v>
      </c>
      <c r="J27" t="s">
        <v>91</v>
      </c>
      <c r="K27" s="1">
        <v>108800</v>
      </c>
      <c r="S27" s="139"/>
      <c r="T27" s="139"/>
      <c r="U27" s="139"/>
      <c r="V27" s="139"/>
      <c r="W27" s="139"/>
      <c r="X27" s="139"/>
      <c r="Y27" s="139"/>
      <c r="Z27" s="139"/>
    </row>
    <row r="28" spans="1:26">
      <c r="A28" t="s">
        <v>92</v>
      </c>
      <c r="B28" s="1">
        <v>962505</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6118209</v>
      </c>
    </row>
    <row r="31" spans="1:26">
      <c r="A31" t="s">
        <v>95</v>
      </c>
      <c r="B31" s="1">
        <v>0</v>
      </c>
      <c r="J31" t="s">
        <v>95</v>
      </c>
      <c r="K31" s="1">
        <v>0</v>
      </c>
    </row>
    <row r="32" spans="1:26">
      <c r="A32" s="12" t="s">
        <v>96</v>
      </c>
      <c r="B32" s="13">
        <v>112413251</v>
      </c>
      <c r="J32" s="12" t="s">
        <v>96</v>
      </c>
      <c r="K32" s="13">
        <v>62756775.464968145</v>
      </c>
    </row>
    <row r="35" spans="1:15">
      <c r="B35" t="s">
        <v>99</v>
      </c>
      <c r="C35" t="s">
        <v>100</v>
      </c>
      <c r="D35" t="s">
        <v>76</v>
      </c>
      <c r="H35" t="s">
        <v>100</v>
      </c>
      <c r="I35" t="s">
        <v>76</v>
      </c>
    </row>
    <row r="36" spans="1:15">
      <c r="A36" t="s">
        <v>101</v>
      </c>
      <c r="B36" s="14">
        <v>95913890</v>
      </c>
      <c r="C36" s="14">
        <v>61316250</v>
      </c>
      <c r="D36" s="14">
        <v>34597640</v>
      </c>
      <c r="G36" t="s">
        <v>101</v>
      </c>
      <c r="H36" s="15">
        <v>0.63928436225451812</v>
      </c>
      <c r="I36" s="15">
        <v>0.36071563774548193</v>
      </c>
    </row>
    <row r="37" spans="1:15">
      <c r="A37" t="s">
        <v>102</v>
      </c>
      <c r="B37" s="14">
        <v>175170026.46496814</v>
      </c>
      <c r="C37" s="14">
        <v>112413251</v>
      </c>
      <c r="D37" s="14">
        <v>62756775.464968145</v>
      </c>
      <c r="G37" t="s">
        <v>102</v>
      </c>
      <c r="H37" s="15">
        <v>0.64173793467161044</v>
      </c>
      <c r="I37" s="15">
        <v>0.35826206532838956</v>
      </c>
    </row>
    <row r="38" spans="1:15">
      <c r="O38" s="17">
        <v>37654065278980.891</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8493.09</v>
      </c>
      <c r="J11" s="19"/>
      <c r="K11" s="19"/>
    </row>
    <row r="12" spans="2:57" ht="14.45" customHeight="1" thickBot="1">
      <c r="B12" s="19"/>
      <c r="C12" s="19"/>
      <c r="D12" s="19"/>
      <c r="E12" s="19"/>
      <c r="F12" s="19"/>
      <c r="G12" s="44" t="s">
        <v>128</v>
      </c>
      <c r="H12" s="45" t="s">
        <v>129</v>
      </c>
      <c r="I12" s="46">
        <v>7205530</v>
      </c>
      <c r="J12" s="19"/>
      <c r="K12" s="19"/>
    </row>
    <row r="13" spans="2:57" ht="14.45" customHeight="1" thickBot="1">
      <c r="B13" s="19"/>
      <c r="C13" s="19"/>
      <c r="D13" s="19"/>
      <c r="E13" s="19"/>
      <c r="F13" s="19"/>
      <c r="G13" s="44" t="s">
        <v>130</v>
      </c>
      <c r="H13" s="45" t="s">
        <v>129</v>
      </c>
      <c r="I13" s="46">
        <v>53295462</v>
      </c>
      <c r="J13" s="19"/>
      <c r="K13" s="19"/>
    </row>
    <row r="14" spans="2:57" ht="14.45" customHeight="1" thickBot="1">
      <c r="B14" s="19"/>
      <c r="C14" s="19"/>
      <c r="D14" s="19"/>
      <c r="E14" s="19"/>
      <c r="F14" s="19"/>
      <c r="G14" s="44" t="s">
        <v>131</v>
      </c>
      <c r="H14" s="45" t="s">
        <v>132</v>
      </c>
      <c r="I14" s="47">
        <v>20.625</v>
      </c>
      <c r="J14" s="19"/>
      <c r="K14" s="19"/>
    </row>
    <row r="15" spans="2:57" ht="14.45" customHeight="1" thickBot="1">
      <c r="B15" s="19"/>
      <c r="C15" s="19"/>
      <c r="D15" s="19"/>
      <c r="E15" s="19"/>
      <c r="F15" s="19"/>
      <c r="G15" s="44" t="s">
        <v>133</v>
      </c>
      <c r="H15" s="45" t="s">
        <v>134</v>
      </c>
      <c r="I15" s="48">
        <v>25.124815462216652</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8493.09</v>
      </c>
      <c r="AS25" s="21" t="s">
        <v>111</v>
      </c>
    </row>
    <row r="26" spans="2:46">
      <c r="B26" s="140" t="s">
        <v>8</v>
      </c>
      <c r="C26" s="149" t="s">
        <v>139</v>
      </c>
      <c r="D26" s="149"/>
      <c r="E26" s="149"/>
      <c r="F26" s="149"/>
      <c r="G26" s="149"/>
      <c r="H26" s="149"/>
      <c r="I26" s="149"/>
      <c r="J26" s="149"/>
      <c r="K26" s="149"/>
      <c r="L26" s="149"/>
      <c r="M26" s="149"/>
      <c r="N26" s="149"/>
      <c r="O26" s="150"/>
      <c r="AP26" s="21" t="s">
        <v>140</v>
      </c>
      <c r="AR26" s="73">
        <v>15443.006810917816</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11.343000242424242</v>
      </c>
      <c r="AT30" s="101">
        <v>20625</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233949.38</v>
      </c>
      <c r="AV39" s="103">
        <v>11.34</v>
      </c>
      <c r="AW39" s="104">
        <v>2.105624602184851</v>
      </c>
    </row>
    <row r="40" spans="2:49" ht="14.45" customHeight="1">
      <c r="B40" s="19"/>
      <c r="C40" s="49"/>
      <c r="D40" s="53" t="s">
        <v>151</v>
      </c>
      <c r="E40" s="114">
        <v>8507.2501818181827</v>
      </c>
      <c r="F40" s="114">
        <v>9074.4001939393929</v>
      </c>
      <c r="G40" s="114">
        <v>9641.550206060605</v>
      </c>
      <c r="H40" s="114">
        <v>10208.700218181817</v>
      </c>
      <c r="I40" s="114">
        <v>10775.850230303031</v>
      </c>
      <c r="J40" s="115">
        <v>11343.000242424243</v>
      </c>
      <c r="K40" s="114">
        <v>11910.150254545455</v>
      </c>
      <c r="L40" s="114">
        <v>12477.300266666667</v>
      </c>
      <c r="M40" s="114">
        <v>13044.450278787879</v>
      </c>
      <c r="N40" s="114">
        <v>13611.600290909091</v>
      </c>
      <c r="O40" s="114">
        <v>14178.750303030301</v>
      </c>
      <c r="AT40" s="21" t="s">
        <v>152</v>
      </c>
      <c r="AU40" s="102">
        <v>175170.03</v>
      </c>
      <c r="AV40" s="103">
        <v>8.49</v>
      </c>
      <c r="AW40" s="104">
        <v>1.8263259888635526</v>
      </c>
    </row>
    <row r="41" spans="2:49">
      <c r="B41" s="19"/>
      <c r="C41" s="54">
        <v>-0.2</v>
      </c>
      <c r="D41" s="55">
        <v>11991.375</v>
      </c>
      <c r="E41" s="56">
        <v>-0.71712382840920397</v>
      </c>
      <c r="F41" s="56">
        <v>-0.60980358913362886</v>
      </c>
      <c r="G41" s="56">
        <v>-0.51510926036106253</v>
      </c>
      <c r="H41" s="56">
        <v>-0.43093652367433677</v>
      </c>
      <c r="I41" s="56">
        <v>-0.35562407505989796</v>
      </c>
      <c r="J41" s="56">
        <v>-0.28784287130690306</v>
      </c>
      <c r="K41" s="56">
        <v>-0.22651702029228848</v>
      </c>
      <c r="L41" s="56">
        <v>-0.17076624664263912</v>
      </c>
      <c r="M41" s="56">
        <v>-0.11986336635382862</v>
      </c>
      <c r="N41" s="56">
        <v>-7.3202392755752507E-2</v>
      </c>
      <c r="O41" s="56">
        <v>-3.0274297045522494E-2</v>
      </c>
      <c r="AT41" s="21" t="s">
        <v>153</v>
      </c>
      <c r="AU41" s="102">
        <v>58779.35</v>
      </c>
      <c r="AV41" s="103"/>
      <c r="AW41" s="104">
        <v>0.25124815462216654</v>
      </c>
    </row>
    <row r="42" spans="2:49">
      <c r="B42" s="19"/>
      <c r="C42" s="54">
        <v>-0.15</v>
      </c>
      <c r="D42" s="55">
        <v>14989.21875</v>
      </c>
      <c r="E42" s="56">
        <v>-0.37369906272736314</v>
      </c>
      <c r="F42" s="56">
        <v>-0.28784287130690306</v>
      </c>
      <c r="G42" s="56">
        <v>-0.21208740828884989</v>
      </c>
      <c r="H42" s="56">
        <v>-0.14474921893946952</v>
      </c>
      <c r="I42" s="56">
        <v>-8.4499260047918454E-2</v>
      </c>
      <c r="J42" s="56">
        <v>-3.0274297045522494E-2</v>
      </c>
      <c r="K42" s="56">
        <v>1.8786383766169087E-2</v>
      </c>
      <c r="L42" s="56">
        <v>6.3387002685888705E-2</v>
      </c>
      <c r="M42" s="56">
        <v>0.10410930691693704</v>
      </c>
      <c r="N42" s="56">
        <v>0.14143808579539802</v>
      </c>
      <c r="O42" s="56">
        <v>0.175780562363582</v>
      </c>
    </row>
    <row r="43" spans="2:49">
      <c r="B43" s="19"/>
      <c r="C43" s="54">
        <v>-0.1</v>
      </c>
      <c r="D43" s="55">
        <v>17634.375</v>
      </c>
      <c r="E43" s="56">
        <v>-0.16764420331825863</v>
      </c>
      <c r="F43" s="56">
        <v>-9.4666440610867666E-2</v>
      </c>
      <c r="G43" s="56">
        <v>-3.0274297045522494E-2</v>
      </c>
      <c r="H43" s="56">
        <v>2.6963163901450989E-2</v>
      </c>
      <c r="I43" s="56">
        <v>7.8175628959269369E-2</v>
      </c>
      <c r="J43" s="56">
        <v>0.1242668475113059</v>
      </c>
      <c r="K43" s="56">
        <v>0.16596842620124372</v>
      </c>
      <c r="L43" s="56">
        <v>0.20387895228300537</v>
      </c>
      <c r="M43" s="56">
        <v>0.23849291087939645</v>
      </c>
      <c r="N43" s="56">
        <v>0.27022237292608825</v>
      </c>
      <c r="O43" s="56">
        <v>0.29941347800904466</v>
      </c>
      <c r="AU43" s="21">
        <v>212214.14079999999</v>
      </c>
    </row>
    <row r="44" spans="2:49">
      <c r="B44" s="19"/>
      <c r="C44" s="54">
        <v>-0.05</v>
      </c>
      <c r="D44" s="55">
        <v>19593.75</v>
      </c>
      <c r="E44" s="56">
        <v>-5.0879782986432705E-2</v>
      </c>
      <c r="F44" s="56">
        <v>1.4800203450219158E-2</v>
      </c>
      <c r="G44" s="56">
        <v>7.2753132659029787E-2</v>
      </c>
      <c r="H44" s="56">
        <v>0.1242668475113059</v>
      </c>
      <c r="I44" s="56">
        <v>0.17035806606334242</v>
      </c>
      <c r="J44" s="56">
        <v>0.21184016276017531</v>
      </c>
      <c r="K44" s="56">
        <v>0.24937158358111933</v>
      </c>
      <c r="L44" s="56">
        <v>0.2834910570547049</v>
      </c>
      <c r="M44" s="56">
        <v>0.31464361979145683</v>
      </c>
      <c r="N44" s="56">
        <v>0.34320013563347945</v>
      </c>
      <c r="O44" s="56">
        <v>0.36947213020814024</v>
      </c>
      <c r="AU44" s="21">
        <v>272395.44759999996</v>
      </c>
    </row>
    <row r="45" spans="2:49">
      <c r="B45" s="19"/>
      <c r="C45" s="51" t="s">
        <v>145</v>
      </c>
      <c r="D45" s="57">
        <v>20625</v>
      </c>
      <c r="E45" s="56">
        <v>1.6642061628889333E-3</v>
      </c>
      <c r="F45" s="56">
        <v>6.4060193277708136E-2</v>
      </c>
      <c r="G45" s="56">
        <v>0.1191154760260783</v>
      </c>
      <c r="H45" s="56">
        <v>0.16805350513574055</v>
      </c>
      <c r="I45" s="56">
        <v>0.21184016276017531</v>
      </c>
      <c r="J45" s="56">
        <v>0.2512481546221666</v>
      </c>
      <c r="K45" s="56">
        <v>0.28690300440206346</v>
      </c>
      <c r="L45" s="56">
        <v>0.31931650420196961</v>
      </c>
      <c r="M45" s="56">
        <v>0.34891143880188397</v>
      </c>
      <c r="N45" s="56">
        <v>0.37604012885180543</v>
      </c>
      <c r="O45" s="56">
        <v>0.4009985236977332</v>
      </c>
    </row>
    <row r="46" spans="2:49" ht="14.45" customHeight="1">
      <c r="B46" s="19"/>
      <c r="C46" s="54">
        <v>0.05</v>
      </c>
      <c r="D46" s="55">
        <v>21656.25</v>
      </c>
      <c r="E46" s="56">
        <v>4.920400586941788E-2</v>
      </c>
      <c r="F46" s="56">
        <v>0.10862875550257911</v>
      </c>
      <c r="G46" s="56">
        <v>0.16106235812007458</v>
      </c>
      <c r="H46" s="56">
        <v>0.20767000489118154</v>
      </c>
      <c r="I46" s="56">
        <v>0.24937158358111933</v>
      </c>
      <c r="J46" s="56">
        <v>0.28690300440206334</v>
      </c>
      <c r="K46" s="56">
        <v>0.32086000419244137</v>
      </c>
      <c r="L46" s="56">
        <v>0.35173000400187576</v>
      </c>
      <c r="M46" s="56">
        <v>0.37991565600179433</v>
      </c>
      <c r="N46" s="56">
        <v>0.40575250366838622</v>
      </c>
      <c r="O46" s="56">
        <v>0.42952240352165066</v>
      </c>
    </row>
    <row r="47" spans="2:49">
      <c r="B47" s="19"/>
      <c r="C47" s="54">
        <v>0.1</v>
      </c>
      <c r="D47" s="55">
        <v>23821.875</v>
      </c>
      <c r="E47" s="56">
        <v>0.13564000533583453</v>
      </c>
      <c r="F47" s="56">
        <v>0.18966250500234474</v>
      </c>
      <c r="G47" s="56">
        <v>0.23732941647279504</v>
      </c>
      <c r="H47" s="56">
        <v>0.27970000444652865</v>
      </c>
      <c r="I47" s="56">
        <v>0.3176105305282903</v>
      </c>
      <c r="J47" s="56">
        <v>0.35173000400187576</v>
      </c>
      <c r="K47" s="56">
        <v>0.38260000381131026</v>
      </c>
      <c r="L47" s="56">
        <v>0.41066364000170535</v>
      </c>
      <c r="M47" s="56">
        <v>0.4362869600016312</v>
      </c>
      <c r="N47" s="56">
        <v>0.45977500333489657</v>
      </c>
      <c r="O47" s="56">
        <v>0.4813840032015006</v>
      </c>
    </row>
    <row r="48" spans="2:49">
      <c r="B48" s="19"/>
      <c r="C48" s="54">
        <v>0.15</v>
      </c>
      <c r="D48" s="55">
        <v>27395.15625</v>
      </c>
      <c r="E48" s="56">
        <v>0.24838261333550829</v>
      </c>
      <c r="F48" s="56">
        <v>0.29535870000203884</v>
      </c>
      <c r="G48" s="56">
        <v>0.33680818823721315</v>
      </c>
      <c r="H48" s="56">
        <v>0.3736521777795902</v>
      </c>
      <c r="I48" s="56">
        <v>0.40661785263329597</v>
      </c>
      <c r="J48" s="56">
        <v>0.4362869600016312</v>
      </c>
      <c r="K48" s="56">
        <v>0.46313043809679161</v>
      </c>
      <c r="L48" s="56">
        <v>0.48753360000148288</v>
      </c>
      <c r="M48" s="56">
        <v>0.50981474782750535</v>
      </c>
      <c r="N48" s="56">
        <v>0.53023913333469264</v>
      </c>
      <c r="O48" s="56">
        <v>0.54902956800130487</v>
      </c>
    </row>
    <row r="49" spans="2:45" ht="15" thickBot="1">
      <c r="B49" s="19"/>
      <c r="C49" s="54">
        <v>0.2</v>
      </c>
      <c r="D49" s="58">
        <v>32874.1875</v>
      </c>
      <c r="E49" s="56">
        <v>0.3736521777795902</v>
      </c>
      <c r="F49" s="56">
        <v>0.41279891666836571</v>
      </c>
      <c r="G49" s="56">
        <v>0.44734015686434425</v>
      </c>
      <c r="H49" s="56">
        <v>0.47804348148299181</v>
      </c>
      <c r="I49" s="56">
        <v>0.50551487719441324</v>
      </c>
      <c r="J49" s="56">
        <v>0.53023913333469264</v>
      </c>
      <c r="K49" s="56">
        <v>0.55260869841399296</v>
      </c>
      <c r="L49" s="56">
        <v>0.57294466666790245</v>
      </c>
      <c r="M49" s="56">
        <v>0.59151228985625448</v>
      </c>
      <c r="N49" s="56">
        <v>0.60853261111224388</v>
      </c>
      <c r="O49" s="56">
        <v>0.62419130666775413</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20625</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4650.37</v>
      </c>
      <c r="BA66" s="21" t="s">
        <v>111</v>
      </c>
    </row>
    <row r="67" spans="2:55">
      <c r="B67" s="19"/>
      <c r="C67" s="19"/>
      <c r="D67" s="19"/>
      <c r="E67" s="19"/>
      <c r="F67" s="19"/>
      <c r="G67" s="19"/>
      <c r="H67" s="19"/>
      <c r="I67" s="19"/>
      <c r="J67" s="19"/>
      <c r="K67" s="19"/>
      <c r="AS67" s="21" t="s">
        <v>150</v>
      </c>
      <c r="AT67" s="102">
        <v>111106.88</v>
      </c>
      <c r="AU67" s="103">
        <v>5.39</v>
      </c>
      <c r="AV67" s="104">
        <v>1</v>
      </c>
      <c r="AX67" s="21" t="s">
        <v>140</v>
      </c>
      <c r="AZ67" s="73">
        <v>17804.693833991198</v>
      </c>
      <c r="BA67" s="21" t="s">
        <v>141</v>
      </c>
    </row>
    <row r="68" spans="2:55">
      <c r="B68" s="19"/>
      <c r="C68" s="19"/>
      <c r="D68" s="19"/>
      <c r="E68" s="19"/>
      <c r="F68" s="19"/>
      <c r="G68" s="19"/>
      <c r="H68" s="19"/>
      <c r="I68" s="19"/>
      <c r="J68" s="19"/>
      <c r="K68" s="19"/>
      <c r="AS68" s="21" t="s">
        <v>152</v>
      </c>
      <c r="AT68" s="102">
        <v>95913.89</v>
      </c>
      <c r="AU68" s="103">
        <v>4.6500000000000004</v>
      </c>
      <c r="AV68" s="104">
        <v>0.86325788286017924</v>
      </c>
    </row>
    <row r="69" spans="2:55">
      <c r="B69" s="19"/>
      <c r="C69" s="19"/>
      <c r="D69" s="19"/>
      <c r="E69" s="19"/>
      <c r="F69" s="19"/>
      <c r="G69" s="19"/>
      <c r="H69" s="19"/>
      <c r="I69" s="19"/>
      <c r="J69" s="19"/>
      <c r="K69" s="19"/>
      <c r="AS69" s="21" t="s">
        <v>153</v>
      </c>
      <c r="AT69" s="102">
        <v>15192.99</v>
      </c>
      <c r="AU69" s="103"/>
      <c r="AV69" s="104">
        <v>0.13674211713982068</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5.3870002424242429</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4.0402501818181822</v>
      </c>
      <c r="AU86" s="107">
        <v>4.309600193939394</v>
      </c>
      <c r="AV86" s="107">
        <v>4.5789502060606067</v>
      </c>
      <c r="AW86" s="107">
        <v>4.8483002181818184</v>
      </c>
      <c r="AX86" s="107">
        <v>5.1176502303030311</v>
      </c>
      <c r="AY86" s="108">
        <v>5.3870002424242429</v>
      </c>
      <c r="AZ86" s="107">
        <v>5.6563502545454547</v>
      </c>
      <c r="BA86" s="107">
        <v>5.9257002666666674</v>
      </c>
      <c r="BB86" s="107">
        <v>6.1950502787878792</v>
      </c>
      <c r="BC86" s="107">
        <v>6.4644002909090919</v>
      </c>
      <c r="BD86" s="107">
        <v>6.7337503030303036</v>
      </c>
    </row>
    <row r="87" spans="2:56">
      <c r="B87" s="19"/>
      <c r="C87" s="19"/>
      <c r="D87" s="19"/>
      <c r="E87" s="19"/>
      <c r="F87" s="19"/>
      <c r="G87" s="19"/>
      <c r="H87" s="19"/>
      <c r="I87" s="19"/>
      <c r="J87" s="19"/>
      <c r="K87" s="19"/>
      <c r="AR87" s="21">
        <v>-0.2</v>
      </c>
      <c r="AS87" s="107">
        <v>11991.375</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14989.21875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17634.375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19593.75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20625</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21656.25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23821.875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27395.15625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32874.1875</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2024-03-04T19:37:07Z</dcterms:modified>
  <cp:category/>
  <cp:contentStatus/>
</cp:coreProperties>
</file>