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9664D93-512A-4AEB-ADD0-7B592D790B5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<sst xmlns="http://schemas.openxmlformats.org/spreadsheetml/2006/main" count="350" uniqueCount="161">
  <si>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</si>
  <si>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Cundinamarca La Mesa publicada en la página web, y consta de las siguientes partes:</t>
  </si>
  <si>
    <t>Flujo de Caja</t>
  </si>
  <si>
    <t>- Flujo anualizado de los ingresos (precio y rendimiento) y los costos de producción para una hectárea de
Cafe Castillo Cundinamarca La Mesa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</si>
  <si>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</si>
  <si>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Cundinamarca La Mesa.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</si>
  <si>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</si>
  <si>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</si>
  <si>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</si>
  <si>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</si>
  <si>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</si>
  <si>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</si>
  <si>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</si>
  <si>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</si>
  <si>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Cundinamarca La Mesa. La participación se encuentra actualizada al 2023 Q4.</t>
  </si>
  <si>
    <t>Flujo de Caja Anual</t>
  </si>
  <si>
    <t>CAFE CASTILLO CUNDINAMARCA LA MESA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</si>
  <si>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</si>
  <si>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</si>
  <si>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</si>
  <si>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</si>
  <si>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</si>
  <si>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</si>
  <si>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</si>
  <si>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</si>
  <si>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</si>
  <si>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</si>
  <si>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</si>
  <si>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</si>
  <si>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</si>
  <si>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</si>
  <si>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</si>
  <si>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</si>
  <si>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</si>
  <si>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</si>
  <si>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</si>
  <si>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</si>
  <si>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</si>
  <si>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</si>
  <si>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</si>
  <si>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</si>
  <si>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</si>
  <si>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</si>
  <si>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</si>
  <si>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</si>
  <si>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</si>
  <si>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</si>
  <si>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</si>
  <si>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</si>
  <si>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</si>
  <si>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</si>
  <si>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</si>
  <si>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</si>
  <si>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</si>
  <si>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</si>
  <si>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</si>
  <si>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</si>
  <si>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</si>
  <si>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</si>
  <si>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</si>
  <si>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</si>
  <si>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</si>
  <si>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</si>
  <si>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</si>
  <si>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</si>
  <si>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</si>
  <si>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</si>
  <si>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Cundinamarca La Mesa, en lo que respecta a la mano de obra incluye actividades como la preparación del terreno, la siembra, el trazado y el ahoyado, entre otras, y ascienden a un total de $5,7 millones de pesos (equivalente a 76 jornales). En cuanto a los insumos, se incluyen los gastos relacionados con el material vegetal y las enmiendas, que en conjunto ascienden a  $5,9 millones.</t>
  </si>
  <si>
    <t>*** Los costos de sostenimiento del año 1 comprenden tanto los gastos relacionados con la mano de obra como aquellos asociados con los insumos necesarios desde el momento de la siembra de las plantas hasta finalizar el año 1. Para el caso de Cafe Castillo Cundinamarca La Mesa, en lo que respecta a la mano de obra incluye actividades como la fertilización, riego, control de malezas, plagas y enfermedades, entre otras, y ascienden a un total de $3,3 millones de pesos (equivalente a 44 jornales). En cuanto a los insumos, se incluyen los fertilizantes, plaguicidas, transportes, entre otras, que en conjunto ascienden a  $3,6 millones.</t>
  </si>
  <si>
    <t>Otra información</t>
  </si>
  <si>
    <t>Material de propagacion: Colino/Plántula // Distancia de siembra: 1,2 x 1,7 // Densidad de siembra - Plantas/Ha.: 4.900 // Duracion del ciclo: 7 años // Productividad/Ha/Ciclo: 10.290 kg // Inicio de Produccion desde la siembra: año 2  // Duracion de la etapa productiva: 6 años // Productividad promedio en etapa productiva  // Cultivo asociado: NA // Productividad promedio etapa productiva: 1.715 kg // % Rendimiento 1ra. Calidad: 100 // % Rendimiento 2da. Calidad: 0 // Precio de venta ponderado por calidad: $11.343 // Valor Jornal: $75.001 // Otros: COSECHA MESES  MARZO, ABRIL, MAYO, JUNIO, OCTUBRE Y NOVIEMBRE</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</si>
  <si>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</si>
  <si>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</si>
  <si>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</si>
  <si>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</si>
  <si>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</si>
  <si>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</si>
  <si>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</si>
  <si>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</si>
  <si>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</si>
  <si>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</si>
  <si>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</si>
  <si>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$97,3 millones, en comparación con los costos del marco original que ascienden a $52,9 millones, (mes de publicación del marco: marzo - 2018).
La rentabilidad actualizada (2023 Q4) bajó frente a la rentabilidad de la primera AgroGuía, pasando del 19,7% al 16,6%. Mientras que el crecimiento de los costos fue del 184,2%, el crecimiento de los ingresos fue del 177,2%.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</si>
  <si>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</si>
  <si>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</si>
  <si>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</si>
  <si>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</si>
  <si>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</si>
  <si>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</si>
  <si>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</si>
  <si>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</si>
  <si>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</si>
  <si>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</si>
  <si>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</si>
  <si>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</si>
  <si>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</si>
  <si>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</si>
  <si>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</si>
  <si>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67% y el 10% del costo total, respectivamente. En cuanto a los costos de insumos, se destaca la participación de fertilización seguido de instalación, que representan el 66% y el 18% del costo total, respectivamente.</t>
  </si>
  <si>
    <t>Costo total</t>
  </si>
  <si>
    <t>Mano de obra</t>
  </si>
  <si>
    <t>2018 Q1</t>
  </si>
  <si>
    <t>2023 Q4</t>
  </si>
  <si>
    <t>Rentabilidad actualizada</t>
  </si>
  <si>
    <t>bajó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</si>
  <si>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</si>
  <si>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</si>
  <si>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</si>
  <si>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</si>
  <si>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</si>
  <si>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</si>
  <si>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</si>
  <si>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</si>
  <si>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</si>
  <si>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CAFE CASTILLO CUNDINAMARCA LA MESA</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</si>
  <si>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</si>
  <si>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66% y el 18% del costo total, respectivamente.</t>
  </si>
  <si>
    <t>En cuanto a los costos de mano de obra, se destaca la participación de cosecha y beneficio segido por control arvenses que representan el 67% y el 10% del costo total, respectivamente.</t>
  </si>
  <si>
    <t>En cuanto a los costos de insumos, se destaca la participación de fertilización segido por instalación que representan el 66% y el 18% del costo total, respectivamente.</t>
  </si>
  <si>
    <t>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</si>
  <si>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respectivamente.En cuanto a los costos de insumos, se destaca la participación de fertilización segido por instalación que representan el 72% y el 15%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</si>
  <si>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</si>
  <si>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</si>
  <si>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</si>
  <si>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</si>
  <si>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</si>
  <si>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</si>
  <si>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</si>
  <si>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</si>
  <si>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</si>
  <si>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</si>
  <si>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</si>
  <si>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</si>
  <si>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</si>
  <si>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</si>
  <si>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</si>
  <si>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</si>
  <si>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10.290 kg por ciclo; el margen de utilidad obtenido en la producción de cafe sombrio es del 17%.</t>
  </si>
  <si>
    <t>PRECIO MINIMO</t>
  </si>
  <si>
    <t>El precio mínimo ponderado para cubrir los costos de producción, con un rendimiento de 10.290 kg para todo el ciclo de producción, es COP $ 9.460/kg.</t>
  </si>
  <si>
    <t>RENDIMIENTO MINIMO</t>
  </si>
  <si>
    <t>KG</t>
  </si>
  <si>
    <t>El rendimiento mínimo por ha/ciclo para cubrir los costos de producción, con un precio ponderado de COP $ 11.343, es de 8.582 kg/ha para todo el ciclo.</t>
  </si>
  <si>
    <t>El siguiente cuadro presenta diferentes escenarios de rentabilidad para el sistema productivo de CAFE CASTILLO CUNDINAMARCA LA MESA,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</si>
  <si>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</si>
  <si>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</si>
  <si>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</si>
  <si>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</si>
  <si>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</si>
  <si>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</si>
  <si>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</si>
  <si>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</si>
  <si>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</si>
  <si>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</si>
  <si>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(t/ha)</t>
  </si>
  <si>
    <t>Con un precio ponderado de COP $$ 6.400/kg y con un rendimiento por hectárea de 10.290 kg por ciclo; el margen de utilidad obtenido en la producción de cafe sombrio es del 20%.</t>
  </si>
  <si>
    <t>El precio mínimo ponderado para cubrir los costos de producción, con un rendimiento de 10.290 kg para todo el ciclo de producción, es COP $ 5.137/kg.</t>
  </si>
  <si>
    <t>El rendimiento mínimo por ha/ciclo para cubrir los costos de producción, con un precio ponderado de COP $ 6.400, es de 8.259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</si>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</sst>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Part.'!$AQ$41:$AQ$42</c:f>
              <c:numCache>
                <c:formatCode>_(* #,##0_);_(* \(#,##0\);_(* "-"_);_(@_)</c:formatCode>
                <c:ptCount val="2"/>
                <c:pt idx="0">
                  <c:v>52855500</c:v>
                </c:pt>
                <c:pt idx="1">
                  <c:v>97345842.720979303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Part.'!$AR$41:$AR$42</c:f>
              <c:numCache>
                <c:formatCode>_(* #,##0_);_(* \(#,##0\);_(* "-"_);_(@_)</c:formatCode>
                <c:ptCount val="2"/>
                <c:pt idx="0">
                  <c:v>34744000</c:v>
                </c:pt>
                <c:pt idx="1">
                  <c:v>65145442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Part.'!$AS$41:$AS$42</c:f>
              <c:numCache>
                <c:formatCode>_(* #,##0_);_(* \(#,##0\);_(* "-"_);_(@_)</c:formatCode>
                <c:ptCount val="2"/>
                <c:pt idx="0">
                  <c:v>18111500</c:v>
                </c:pt>
                <c:pt idx="1">
                  <c:v>32200400.720979307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Tortas!$H$36:$H$37</c:f>
              <c:numCache>
                <c:formatCode>0%</c:formatCode>
                <c:ptCount val="2"/>
                <c:pt idx="0">
                  <c:v>0.65733934973654584</c:v>
                </c:pt>
                <c:pt idx="1">
                  <c:v>0.66921647785951421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Tortas!$I$36:$I$37</c:f>
              <c:numCache>
                <c:formatCode>0%</c:formatCode>
                <c:ptCount val="2"/>
                <c:pt idx="0">
                  <c:v>0.34266065026345416</c:v>
                </c:pt>
                <c:pt idx="1">
                  <c:v>0.33078352214048579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120831</c:v>
                </c:pt>
                <c:pt idx="2">
                  <c:v>324428.028704094</c:v>
                </c:pt>
                <c:pt idx="3">
                  <c:v>21343042</c:v>
                </c:pt>
                <c:pt idx="4">
                  <c:v>5887220.6922752121</c:v>
                </c:pt>
                <c:pt idx="5">
                  <c:v>484479</c:v>
                </c:pt>
                <c:pt idx="6">
                  <c:v>0</c:v>
                </c:pt>
                <c:pt idx="7">
                  <c:v>0</c:v>
                </c:pt>
                <c:pt idx="8">
                  <c:v>4040400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6825076</c:v>
                </c:pt>
                <c:pt idx="1">
                  <c:v>3900052</c:v>
                </c:pt>
                <c:pt idx="2">
                  <c:v>43770172</c:v>
                </c:pt>
                <c:pt idx="3">
                  <c:v>4950066</c:v>
                </c:pt>
                <c:pt idx="4">
                  <c:v>5700076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Part.'!$AW$41:$AW$42</c:f>
              <c:numCache>
                <c:formatCode>0%</c:formatCode>
                <c:ptCount val="2"/>
                <c:pt idx="0">
                  <c:v>0.65733934973654584</c:v>
                </c:pt>
                <c:pt idx="1">
                  <c:v>0.66921647785951421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Part.'!$AX$41:$AX$42</c:f>
              <c:numCache>
                <c:formatCode>0%</c:formatCode>
                <c:ptCount val="2"/>
                <c:pt idx="0">
                  <c:v>0.34266065026345416</c:v>
                </c:pt>
                <c:pt idx="1">
                  <c:v>0.33078352214048579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3640000</c:v>
                </c:pt>
                <c:pt idx="1">
                  <c:v>2080000</c:v>
                </c:pt>
                <c:pt idx="2">
                  <c:v>23344000</c:v>
                </c:pt>
                <c:pt idx="3">
                  <c:v>2640000</c:v>
                </c:pt>
                <c:pt idx="4">
                  <c:v>3040000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75000</c:v>
                </c:pt>
                <c:pt idx="1">
                  <c:v>0</c:v>
                </c:pt>
                <c:pt idx="2">
                  <c:v>150000</c:v>
                </c:pt>
                <c:pt idx="3">
                  <c:v>12997000</c:v>
                </c:pt>
                <c:pt idx="4">
                  <c:v>2797500</c:v>
                </c:pt>
                <c:pt idx="5">
                  <c:v>224000</c:v>
                </c:pt>
                <c:pt idx="6">
                  <c:v>0</c:v>
                </c:pt>
                <c:pt idx="7">
                  <c:v>0</c:v>
                </c:pt>
                <c:pt idx="8">
                  <c:v>1868000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6825076</c:v>
                </c:pt>
                <c:pt idx="1">
                  <c:v>3900052</c:v>
                </c:pt>
                <c:pt idx="2">
                  <c:v>43770172</c:v>
                </c:pt>
                <c:pt idx="3">
                  <c:v>4950066</c:v>
                </c:pt>
                <c:pt idx="4">
                  <c:v>5700076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120831</c:v>
                </c:pt>
                <c:pt idx="1">
                  <c:v>0</c:v>
                </c:pt>
                <c:pt idx="2">
                  <c:v>324428.028704094</c:v>
                </c:pt>
                <c:pt idx="3">
                  <c:v>21343042</c:v>
                </c:pt>
                <c:pt idx="4">
                  <c:v>5887220.6922752121</c:v>
                </c:pt>
                <c:pt idx="5">
                  <c:v>484479</c:v>
                </c:pt>
                <c:pt idx="6">
                  <c:v>0</c:v>
                </c:pt>
                <c:pt idx="7">
                  <c:v>0</c:v>
                </c:pt>
                <c:pt idx="8">
                  <c:v>4040400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Tortas!$B$36:$B$37</c:f>
              <c:numCache>
                <c:formatCode>_(* #,##0_);_(* \(#,##0\);_(* "-"_);_(@_)</c:formatCode>
                <c:ptCount val="2"/>
                <c:pt idx="0">
                  <c:v>52855500</c:v>
                </c:pt>
                <c:pt idx="1">
                  <c:v>97345842.720979303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Tortas!$C$36:$C$37</c:f>
              <c:numCache>
                <c:formatCode>_(* #,##0_);_(* \(#,##0\);_(* "-"_);_(@_)</c:formatCode>
                <c:ptCount val="2"/>
                <c:pt idx="0">
                  <c:v>34744000</c:v>
                </c:pt>
                <c:pt idx="1">
                  <c:v>65145442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Tortas!$D$36:$D$37</c:f>
              <c:numCache>
                <c:formatCode>_(* #,##0_);_(* \(#,##0\);_(* "-"_);_(@_)</c:formatCode>
                <c:ptCount val="2"/>
                <c:pt idx="0">
                  <c:v>18111500</c:v>
                </c:pt>
                <c:pt idx="1">
                  <c:v>32200400.720979307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5700.08</v>
      </c>
      <c r="C7" s="22">
        <v>3300.04</v>
      </c>
      <c r="D7" s="22">
        <v>7237.55</v>
      </c>
      <c r="E7" s="22">
        <v>9382.56</v>
      </c>
      <c r="F7" s="22">
        <v>11452.56</v>
      </c>
      <c r="G7" s="22">
        <v>11452.56</v>
      </c>
      <c r="H7" s="22">
        <v>9382.56</v>
      </c>
      <c r="I7" s="22">
        <v>7237.55</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65145.440000000002</v>
      </c>
      <c r="AH7" s="23">
        <v>0.66921647785951432</v>
      </c>
    </row>
    <row r="8" spans="1:34">
      <c r="A8" s="5" t="s">
        <v>52</v>
      </c>
      <c r="B8" s="22">
        <v>5887.22</v>
      </c>
      <c r="C8" s="22">
        <v>3579.94</v>
      </c>
      <c r="D8" s="22">
        <v>2446.6799999999998</v>
      </c>
      <c r="E8" s="22">
        <v>4050.39</v>
      </c>
      <c r="F8" s="22">
        <v>4085</v>
      </c>
      <c r="G8" s="22">
        <v>4085</v>
      </c>
      <c r="H8" s="22">
        <v>4050.39</v>
      </c>
      <c r="I8" s="22">
        <v>4015.79</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32200.400000000001</v>
      </c>
      <c r="AH8" s="23">
        <v>0.33078352214048579</v>
      </c>
    </row>
    <row r="9" spans="1:34">
      <c r="A9" s="9" t="s">
        <v>53</v>
      </c>
      <c r="B9" s="22">
        <v>11587.3</v>
      </c>
      <c r="C9" s="22">
        <v>6879.98</v>
      </c>
      <c r="D9" s="22">
        <v>9684.2199999999993</v>
      </c>
      <c r="E9" s="22">
        <v>13432.95</v>
      </c>
      <c r="F9" s="22">
        <v>15537.56</v>
      </c>
      <c r="G9" s="22">
        <v>15537.56</v>
      </c>
      <c r="H9" s="22">
        <v>13432.95</v>
      </c>
      <c r="I9" s="22">
        <v>11253.33</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97345.84</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1225</v>
      </c>
      <c r="E11" s="24">
        <v>1715</v>
      </c>
      <c r="F11" s="24">
        <v>2205</v>
      </c>
      <c r="G11" s="24">
        <v>2205</v>
      </c>
      <c r="H11" s="24">
        <v>1715</v>
      </c>
      <c r="I11" s="24">
        <v>1225</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10290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11343</v>
      </c>
      <c r="I15" s="113">
        <v>11343</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13895.18</v>
      </c>
      <c r="E19" s="22">
        <v>19453.25</v>
      </c>
      <c r="F19" s="22">
        <v>25011.32</v>
      </c>
      <c r="G19" s="22">
        <v>25011.32</v>
      </c>
      <c r="H19" s="22">
        <v>19453.25</v>
      </c>
      <c r="I19" s="22">
        <v>13895.18</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116719.47</v>
      </c>
      <c r="AH19" s="27"/>
    </row>
    <row r="20" spans="1:34">
      <c r="A20" s="3" t="s">
        <v>64</v>
      </c>
      <c r="B20" s="25">
        <v>-11587.3</v>
      </c>
      <c r="C20" s="25">
        <v>-6879.98</v>
      </c>
      <c r="D20" s="25">
        <v>4210.95</v>
      </c>
      <c r="E20" s="25">
        <v>6020.3</v>
      </c>
      <c r="F20" s="25">
        <v>9473.76</v>
      </c>
      <c r="G20" s="25">
        <v>9473.76</v>
      </c>
      <c r="H20" s="25">
        <v>6020.3</v>
      </c>
      <c r="I20" s="25">
        <v>2641.84</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19373.63</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4800</v>
      </c>
      <c r="D121" s="70">
        <v>3860</v>
      </c>
      <c r="E121" s="70">
        <v>5004</v>
      </c>
      <c r="F121" s="70">
        <v>6108</v>
      </c>
      <c r="G121" s="70">
        <v>6108</v>
      </c>
      <c r="H121" s="70">
        <v>5004</v>
      </c>
      <c r="I121" s="70">
        <v>3860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34744</v>
      </c>
      <c r="AH121" s="71">
        <v>0.65733934973654584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4737.5</v>
      </c>
      <c r="D122" s="70">
        <v>1393</v>
      </c>
      <c r="E122" s="70">
        <v>2393</v>
      </c>
      <c r="F122" s="70">
        <v>2409</v>
      </c>
      <c r="G122" s="70">
        <v>2409</v>
      </c>
      <c r="H122" s="70">
        <v>2393</v>
      </c>
      <c r="I122" s="70">
        <v>2377</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18111.5</v>
      </c>
      <c r="AH122" s="71">
        <v>0.34266065026345416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9537.5</v>
      </c>
      <c r="D123" s="70">
        <v>5253</v>
      </c>
      <c r="E123" s="70">
        <v>7397</v>
      </c>
      <c r="F123" s="70">
        <v>8517</v>
      </c>
      <c r="G123" s="70">
        <v>8517</v>
      </c>
      <c r="H123" s="70">
        <v>7397</v>
      </c>
      <c r="I123" s="70">
        <v>6237</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52855.5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1225</v>
      </c>
      <c r="E125" s="73">
        <v>1715</v>
      </c>
      <c r="F125" s="73">
        <v>2205</v>
      </c>
      <c r="G125" s="73">
        <v>2205</v>
      </c>
      <c r="H125" s="73">
        <v>1715</v>
      </c>
      <c r="I125" s="73">
        <v>1225</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10290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6.4</v>
      </c>
      <c r="D129" s="74">
        <v>6.4</v>
      </c>
      <c r="E129" s="74">
        <v>6.4</v>
      </c>
      <c r="F129" s="74">
        <v>6.4</v>
      </c>
      <c r="G129" s="74">
        <v>6.4</v>
      </c>
      <c r="H129" s="74">
        <v>6.4</v>
      </c>
      <c r="I129" s="74">
        <v>6.4</v>
      </c>
      <c r="J129" s="74">
        <v>6.4</v>
      </c>
      <c r="K129" s="74">
        <v>6.4</v>
      </c>
      <c r="L129" s="74">
        <v>6.4</v>
      </c>
      <c r="M129" s="74">
        <v>6.4</v>
      </c>
      <c r="N129" s="74">
        <v>6.4</v>
      </c>
      <c r="O129" s="74">
        <v>6.4</v>
      </c>
      <c r="P129" s="74">
        <v>6.4</v>
      </c>
      <c r="Q129" s="74">
        <v>6.4</v>
      </c>
      <c r="R129" s="74">
        <v>6.4</v>
      </c>
      <c r="S129" s="74">
        <v>6.4</v>
      </c>
      <c r="T129" s="74">
        <v>6.4</v>
      </c>
      <c r="U129" s="74">
        <v>6.4</v>
      </c>
      <c r="V129" s="74">
        <v>6.4</v>
      </c>
      <c r="W129" s="74">
        <v>6.4</v>
      </c>
      <c r="X129" s="74">
        <v>6.4</v>
      </c>
      <c r="Y129" s="74">
        <v>6.4</v>
      </c>
      <c r="Z129" s="74">
        <v>6.4</v>
      </c>
      <c r="AA129" s="74">
        <v>6.4</v>
      </c>
      <c r="AB129" s="74">
        <v>6.4</v>
      </c>
      <c r="AC129" s="74">
        <v>6.4</v>
      </c>
      <c r="AD129" s="74">
        <v>6.4</v>
      </c>
      <c r="AE129" s="74">
        <v>6.4</v>
      </c>
      <c r="AF129" s="74">
        <v>6.4</v>
      </c>
      <c r="AG129" s="74">
        <v>6.4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7840</v>
      </c>
      <c r="E133" s="70">
        <v>10976</v>
      </c>
      <c r="F133" s="70">
        <v>14112</v>
      </c>
      <c r="G133" s="70">
        <v>14112</v>
      </c>
      <c r="H133" s="70">
        <v>10976</v>
      </c>
      <c r="I133" s="70">
        <v>7840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65856</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-9537.5</v>
      </c>
      <c r="D134" s="70">
        <v>2587</v>
      </c>
      <c r="E134" s="70">
        <v>3579</v>
      </c>
      <c r="F134" s="70">
        <v>5595</v>
      </c>
      <c r="G134" s="70">
        <v>5595</v>
      </c>
      <c r="H134" s="70">
        <v>3579</v>
      </c>
      <c r="I134" s="70">
        <v>1603</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13000.5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3640000</v>
      </c>
      <c r="AY8" s="21" t="s">
        <v>85</v>
      </c>
      <c r="AZ8" s="89">
        <v>75000</v>
      </c>
    </row>
    <row r="9" spans="2:59" ht="14.45" customHeight="1">
      <c r="B9" s="136"/>
      <c r="C9" s="136"/>
      <c r="D9" s="136"/>
      <c r="E9" s="136"/>
      <c r="F9" s="136"/>
      <c r="G9" s="136"/>
      <c r="H9" s="136"/>
      <c r="I9" s="136"/>
      <c r="J9" s="37"/>
      <c r="AP9" s="21" t="s">
        <v>86</v>
      </c>
      <c r="AQ9" s="89">
        <v>2080000</v>
      </c>
      <c r="AY9" s="21" t="s">
        <v>86</v>
      </c>
      <c r="AZ9" s="89">
        <v>0</v>
      </c>
    </row>
    <row r="10" spans="2:59" ht="14.45" customHeight="1">
      <c r="B10" s="136"/>
      <c r="C10" s="136"/>
      <c r="D10" s="136"/>
      <c r="E10" s="136"/>
      <c r="F10" s="136"/>
      <c r="G10" s="136"/>
      <c r="H10" s="136"/>
      <c r="I10" s="136"/>
      <c r="J10" s="37"/>
      <c r="AP10" s="21" t="s">
        <v>87</v>
      </c>
      <c r="AQ10" s="89">
        <v>23344000</v>
      </c>
      <c r="AY10" s="21" t="s">
        <v>87</v>
      </c>
      <c r="AZ10" s="89">
        <v>150000</v>
      </c>
    </row>
    <row r="11" spans="2:59" ht="14.45" customHeight="1">
      <c r="B11" s="76" t="s">
        <v>88</v>
      </c>
      <c r="C11" s="76"/>
      <c r="D11" s="76"/>
      <c r="E11" s="76"/>
      <c r="F11" s="76"/>
      <c r="G11" s="76"/>
      <c r="H11" s="76"/>
      <c r="I11" s="76"/>
      <c r="AP11" s="21" t="s">
        <v>89</v>
      </c>
      <c r="AQ11" s="89">
        <v>2640000</v>
      </c>
      <c r="AY11" s="21" t="s">
        <v>89</v>
      </c>
      <c r="AZ11" s="89">
        <v>12997000</v>
      </c>
    </row>
    <row r="12" spans="2:59" ht="14.45" customHeight="1">
      <c r="B12" s="76"/>
      <c r="C12" s="76"/>
      <c r="D12" s="76"/>
      <c r="E12" s="76"/>
      <c r="F12" s="76"/>
      <c r="G12" s="76"/>
      <c r="H12" s="76"/>
      <c r="I12" s="76"/>
      <c r="AP12" s="21" t="s">
        <v>90</v>
      </c>
      <c r="AQ12" s="89">
        <v>3040000</v>
      </c>
      <c r="AY12" s="21" t="s">
        <v>90</v>
      </c>
      <c r="AZ12" s="89">
        <v>2797500</v>
      </c>
    </row>
    <row r="13" spans="2:59" ht="14.45" customHeight="1">
      <c r="B13" s="76"/>
      <c r="C13" s="76"/>
      <c r="D13" s="76"/>
      <c r="E13" s="76"/>
      <c r="F13" s="76"/>
      <c r="G13" s="76"/>
      <c r="H13" s="76"/>
      <c r="I13" s="76"/>
      <c r="AP13" s="21" t="s">
        <v>91</v>
      </c>
      <c r="AQ13" s="89">
        <v>0</v>
      </c>
      <c r="AY13" s="21" t="s">
        <v>91</v>
      </c>
      <c r="AZ13" s="89">
        <v>224000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1868000</v>
      </c>
    </row>
    <row r="19" spans="42:59">
      <c r="AP19" s="21" t="s">
        <v>95</v>
      </c>
      <c r="AQ19" s="89">
        <v>0</v>
      </c>
      <c r="AY19" s="21" t="s">
        <v>95</v>
      </c>
      <c r="AZ19" s="89">
        <v>0</v>
      </c>
    </row>
    <row r="20" spans="42:59" ht="15">
      <c r="AP20" s="77" t="s">
        <v>96</v>
      </c>
      <c r="AQ20" s="90">
        <v>34744000</v>
      </c>
      <c r="AY20" s="77" t="s">
        <v>96</v>
      </c>
      <c r="AZ20" s="90">
        <v>18111500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6825076</v>
      </c>
      <c r="AY27" s="21" t="s">
        <v>85</v>
      </c>
      <c r="AZ27" s="89">
        <v>120831</v>
      </c>
    </row>
    <row r="28" spans="42:59">
      <c r="AP28" s="21" t="s">
        <v>86</v>
      </c>
      <c r="AQ28" s="89">
        <v>3900052</v>
      </c>
      <c r="AY28" s="21" t="s">
        <v>86</v>
      </c>
      <c r="AZ28" s="89"/>
    </row>
    <row r="29" spans="42:59" ht="14.45" customHeight="1">
      <c r="AP29" s="21" t="s">
        <v>87</v>
      </c>
      <c r="AQ29" s="89">
        <v>43770172</v>
      </c>
      <c r="AY29" s="21" t="s">
        <v>87</v>
      </c>
      <c r="AZ29" s="89">
        <v>324428.028704094</v>
      </c>
    </row>
    <row r="30" spans="42:59">
      <c r="AP30" s="21" t="s">
        <v>89</v>
      </c>
      <c r="AQ30" s="89">
        <v>4950066</v>
      </c>
      <c r="AY30" s="21" t="s">
        <v>89</v>
      </c>
      <c r="AZ30" s="89">
        <v>21343042</v>
      </c>
    </row>
    <row r="31" spans="42:59">
      <c r="AP31" s="21" t="s">
        <v>90</v>
      </c>
      <c r="AQ31" s="89">
        <v>5700076</v>
      </c>
      <c r="AY31" s="21" t="s">
        <v>90</v>
      </c>
      <c r="AZ31" s="89">
        <v>5887220.6922752121</v>
      </c>
    </row>
    <row r="32" spans="42:59" ht="14.45" customHeight="1">
      <c r="AP32" s="21" t="s">
        <v>91</v>
      </c>
      <c r="AQ32" s="89">
        <v>0</v>
      </c>
      <c r="AY32" s="21" t="s">
        <v>91</v>
      </c>
      <c r="AZ32" s="89">
        <v>484479</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4040400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65145442</v>
      </c>
      <c r="AY37" s="77" t="s">
        <v>96</v>
      </c>
      <c r="AZ37" s="90">
        <v>32200400.720979307</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52855500</v>
      </c>
      <c r="AR41" s="110">
        <v>34744000</v>
      </c>
      <c r="AS41" s="110">
        <v>18111500</v>
      </c>
      <c r="AV41" s="21" t="s">
        <v>101</v>
      </c>
      <c r="AW41" s="91">
        <v>0.65733934973654584</v>
      </c>
      <c r="AX41" s="91">
        <v>0.34266065026345416</v>
      </c>
    </row>
    <row r="42" spans="2:56" ht="15">
      <c r="B42" s="38"/>
      <c r="C42" s="38"/>
      <c r="D42" s="38"/>
      <c r="E42" s="38"/>
      <c r="F42" s="38"/>
      <c r="G42" s="38"/>
      <c r="H42" s="38"/>
      <c r="I42" s="38"/>
      <c r="AP42" s="21" t="s">
        <v>102</v>
      </c>
      <c r="AQ42" s="110">
        <v>97345842.720979303</v>
      </c>
      <c r="AR42" s="110">
        <v>65145442</v>
      </c>
      <c r="AS42" s="110">
        <v>32200400.720979307</v>
      </c>
      <c r="AV42" s="21" t="s">
        <v>102</v>
      </c>
      <c r="AW42" s="91">
        <v>0.66921647785951421</v>
      </c>
      <c r="AX42" s="91">
        <v>0.33078352214048579</v>
      </c>
    </row>
    <row r="43" spans="2:56">
      <c r="BD43" s="92">
        <v>19320240432587.586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0.16598456110193099</v>
      </c>
    </row>
    <row r="54" spans="2:55">
      <c r="BA54" s="21" t="s">
        <v>105</v>
      </c>
      <c r="BC54" s="94">
        <v>0.19740798104956267</v>
      </c>
    </row>
    <row r="55" spans="2:55" ht="15" thickBot="1">
      <c r="BA55" s="21" t="s">
        <v>106</v>
      </c>
      <c r="BC55" s="94" t="s">
        <v>102</v>
      </c>
    </row>
    <row r="56" spans="2:55" ht="16.5" thickTop="1" thickBot="1">
      <c r="BA56" s="95" t="s">
        <v>107</v>
      </c>
      <c r="BB56" s="95"/>
      <c r="BC56" s="93">
        <v>52855500</v>
      </c>
    </row>
    <row r="57" spans="2:55" ht="16.5" thickTop="1" thickBot="1">
      <c r="BA57" s="96" t="s">
        <v>108</v>
      </c>
      <c r="BB57" s="96"/>
      <c r="BC57" s="97">
        <v>43162</v>
      </c>
    </row>
    <row r="58" spans="2:55" ht="16.5" thickTop="1" thickBot="1">
      <c r="BA58" s="96" t="s">
        <v>109</v>
      </c>
      <c r="BB58" s="96"/>
      <c r="BC58" s="98">
        <v>1.8417353486577424</v>
      </c>
    </row>
    <row r="59" spans="2:55" ht="16.5" thickTop="1" thickBot="1">
      <c r="BA59" s="95" t="s">
        <v>110</v>
      </c>
      <c r="BB59" s="95" t="s">
        <v>111</v>
      </c>
      <c r="BC59" s="93">
        <v>65856</v>
      </c>
    </row>
    <row r="60" spans="2:55" ht="16.5" thickTop="1" thickBot="1">
      <c r="I60" s="62" t="s">
        <v>66</v>
      </c>
      <c r="BA60" s="96" t="s">
        <v>112</v>
      </c>
      <c r="BB60" s="96"/>
      <c r="BC60" s="98">
        <v>1.7723437500000001</v>
      </c>
    </row>
    <row r="61" spans="2:55" ht="16.5" thickTop="1" thickBot="1">
      <c r="BA61" s="95" t="s">
        <v>110</v>
      </c>
      <c r="BB61" s="95" t="s">
        <v>111</v>
      </c>
      <c r="BC61" s="93">
        <v>116719.47</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3640000</v>
      </c>
      <c r="J5" t="s">
        <v>85</v>
      </c>
      <c r="K5" s="1">
        <v>75000</v>
      </c>
      <c r="S5" s="139"/>
      <c r="T5" s="139"/>
      <c r="U5" s="139"/>
      <c r="V5" s="139"/>
      <c r="W5" s="139"/>
      <c r="X5" s="139"/>
      <c r="Y5" s="139"/>
      <c r="Z5" s="139"/>
    </row>
    <row r="6" spans="1:27">
      <c r="A6" t="s">
        <v>86</v>
      </c>
      <c r="B6" s="1">
        <v>2080000</v>
      </c>
      <c r="J6" t="s">
        <v>86</v>
      </c>
      <c r="K6" s="1">
        <v>0</v>
      </c>
      <c r="S6" s="139"/>
      <c r="T6" s="139"/>
      <c r="U6" s="139"/>
      <c r="V6" s="139"/>
      <c r="W6" s="139"/>
      <c r="X6" s="139"/>
      <c r="Y6" s="139"/>
      <c r="Z6" s="139"/>
      <c r="AA6" s="18"/>
    </row>
    <row r="7" spans="1:27">
      <c r="A7" t="s">
        <v>87</v>
      </c>
      <c r="B7" s="1">
        <v>23344000</v>
      </c>
      <c r="J7" t="s">
        <v>87</v>
      </c>
      <c r="K7" s="1">
        <v>150000</v>
      </c>
      <c r="S7" s="139"/>
      <c r="T7" s="139"/>
      <c r="U7" s="139"/>
      <c r="V7" s="139"/>
      <c r="W7" s="139"/>
      <c r="X7" s="139"/>
      <c r="Y7" s="139"/>
      <c r="Z7" s="139"/>
      <c r="AA7" s="18"/>
    </row>
    <row r="8" spans="1:27">
      <c r="A8" t="s">
        <v>89</v>
      </c>
      <c r="B8" s="1">
        <v>2640000</v>
      </c>
      <c r="J8" t="s">
        <v>89</v>
      </c>
      <c r="K8" s="1">
        <v>12997000</v>
      </c>
      <c r="S8" s="139"/>
      <c r="T8" s="139"/>
      <c r="U8" s="139"/>
      <c r="V8" s="139"/>
      <c r="W8" s="139"/>
      <c r="X8" s="139"/>
      <c r="Y8" s="139"/>
      <c r="Z8" s="139"/>
    </row>
    <row r="9" spans="1:27">
      <c r="A9" t="s">
        <v>90</v>
      </c>
      <c r="B9" s="1">
        <v>3040000</v>
      </c>
      <c r="J9" t="s">
        <v>90</v>
      </c>
      <c r="K9" s="1">
        <v>2797500</v>
      </c>
      <c r="S9" s="139"/>
      <c r="T9" s="139"/>
      <c r="U9" s="139"/>
      <c r="V9" s="139"/>
      <c r="W9" s="139"/>
      <c r="X9" s="139"/>
      <c r="Y9" s="139"/>
      <c r="Z9" s="139"/>
    </row>
    <row r="10" spans="1:27">
      <c r="A10" t="s">
        <v>91</v>
      </c>
      <c r="B10" s="1">
        <v>0</v>
      </c>
      <c r="J10" t="s">
        <v>91</v>
      </c>
      <c r="K10" s="1">
        <v>224000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1868000</v>
      </c>
    </row>
    <row r="14" spans="1:27">
      <c r="A14" t="s">
        <v>95</v>
      </c>
      <c r="B14" s="1">
        <v>0</v>
      </c>
      <c r="J14" t="s">
        <v>95</v>
      </c>
      <c r="K14" s="1">
        <v>0</v>
      </c>
    </row>
    <row r="15" spans="1:27">
      <c r="A15" s="12" t="s">
        <v>96</v>
      </c>
      <c r="B15" s="13">
        <v>34744000</v>
      </c>
      <c r="J15" s="12" t="s">
        <v>96</v>
      </c>
      <c r="K15" s="13">
        <v>18111500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6825076</v>
      </c>
      <c r="J22" t="s">
        <v>85</v>
      </c>
      <c r="K22" s="1">
        <v>120831</v>
      </c>
      <c r="S22" s="139"/>
      <c r="T22" s="139"/>
      <c r="U22" s="139"/>
      <c r="V22" s="139"/>
      <c r="W22" s="139"/>
      <c r="X22" s="139"/>
      <c r="Y22" s="139"/>
      <c r="Z22" s="139"/>
    </row>
    <row r="23" spans="1:26">
      <c r="A23" t="s">
        <v>86</v>
      </c>
      <c r="B23" s="1">
        <v>3900052</v>
      </c>
      <c r="J23" t="s">
        <v>86</v>
      </c>
      <c r="K23" s="1">
        <v>0</v>
      </c>
      <c r="S23" s="139"/>
      <c r="T23" s="139"/>
      <c r="U23" s="139"/>
      <c r="V23" s="139"/>
      <c r="W23" s="139"/>
      <c r="X23" s="139"/>
      <c r="Y23" s="139"/>
      <c r="Z23" s="139"/>
    </row>
    <row r="24" spans="1:26" ht="14.45" customHeight="1">
      <c r="A24" t="s">
        <v>87</v>
      </c>
      <c r="B24" s="1">
        <v>43770172</v>
      </c>
      <c r="J24" t="s">
        <v>87</v>
      </c>
      <c r="K24" s="1">
        <v>324428.028704094</v>
      </c>
      <c r="S24" s="139"/>
      <c r="T24" s="139"/>
      <c r="U24" s="139"/>
      <c r="V24" s="139"/>
      <c r="W24" s="139"/>
      <c r="X24" s="139"/>
      <c r="Y24" s="139"/>
      <c r="Z24" s="139"/>
    </row>
    <row r="25" spans="1:26">
      <c r="A25" t="s">
        <v>89</v>
      </c>
      <c r="B25" s="1">
        <v>4950066</v>
      </c>
      <c r="J25" t="s">
        <v>89</v>
      </c>
      <c r="K25" s="1">
        <v>21343042</v>
      </c>
      <c r="S25" s="139"/>
      <c r="T25" s="139"/>
      <c r="U25" s="139"/>
      <c r="V25" s="139"/>
      <c r="W25" s="139"/>
      <c r="X25" s="139"/>
      <c r="Y25" s="139"/>
      <c r="Z25" s="139"/>
    </row>
    <row r="26" spans="1:26" ht="14.45" customHeight="1">
      <c r="A26" t="s">
        <v>90</v>
      </c>
      <c r="B26" s="1">
        <v>5700076</v>
      </c>
      <c r="J26" t="s">
        <v>90</v>
      </c>
      <c r="K26" s="1">
        <v>5887220.6922752121</v>
      </c>
      <c r="S26" s="139"/>
      <c r="T26" s="139"/>
      <c r="U26" s="139"/>
      <c r="V26" s="139"/>
      <c r="W26" s="139"/>
      <c r="X26" s="139"/>
      <c r="Y26" s="139"/>
      <c r="Z26" s="139"/>
    </row>
    <row r="27" spans="1:26">
      <c r="A27" t="s">
        <v>91</v>
      </c>
      <c r="B27" s="1">
        <v>0</v>
      </c>
      <c r="J27" t="s">
        <v>91</v>
      </c>
      <c r="K27" s="1">
        <v>484479</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4040400</v>
      </c>
    </row>
    <row r="31" spans="1:26">
      <c r="A31" t="s">
        <v>95</v>
      </c>
      <c r="B31" s="1">
        <v>0</v>
      </c>
      <c r="J31" t="s">
        <v>95</v>
      </c>
      <c r="K31" s="1">
        <v>0</v>
      </c>
    </row>
    <row r="32" spans="1:26">
      <c r="A32" s="12" t="s">
        <v>96</v>
      </c>
      <c r="B32" s="13">
        <v>65145442</v>
      </c>
      <c r="J32" s="12" t="s">
        <v>96</v>
      </c>
      <c r="K32" s="13">
        <v>32200400.720979307</v>
      </c>
    </row>
    <row r="35" spans="1:15">
      <c r="B35" t="s">
        <v>99</v>
      </c>
      <c r="C35" t="s">
        <v>100</v>
      </c>
      <c r="D35" t="s">
        <v>76</v>
      </c>
      <c r="H35" t="s">
        <v>100</v>
      </c>
      <c r="I35" t="s">
        <v>76</v>
      </c>
    </row>
    <row r="36" spans="1:15">
      <c r="A36" t="s">
        <v>101</v>
      </c>
      <c r="B36" s="14">
        <v>52855500</v>
      </c>
      <c r="C36" s="14">
        <v>34744000</v>
      </c>
      <c r="D36" s="14">
        <v>18111500</v>
      </c>
      <c r="G36" t="s">
        <v>101</v>
      </c>
      <c r="H36" s="15">
        <v>0.65733934973654584</v>
      </c>
      <c r="I36" s="15">
        <v>0.34266065026345416</v>
      </c>
    </row>
    <row r="37" spans="1:15">
      <c r="A37" t="s">
        <v>102</v>
      </c>
      <c r="B37" s="14">
        <v>97345842.720979303</v>
      </c>
      <c r="C37" s="14">
        <v>65145442</v>
      </c>
      <c r="D37" s="14">
        <v>32200400.720979307</v>
      </c>
      <c r="G37" t="s">
        <v>102</v>
      </c>
      <c r="H37" s="15">
        <v>0.66921647785951421</v>
      </c>
      <c r="I37" s="15">
        <v>0.33078352214048579</v>
      </c>
    </row>
    <row r="38" spans="1:15">
      <c r="O38" s="17">
        <v>19320240432587.586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9460.24</v>
      </c>
      <c r="J11" s="19"/>
      <c r="K11" s="19"/>
    </row>
    <row r="12" spans="2:57" ht="14.45" customHeight="1" thickBot="1">
      <c r="B12" s="19"/>
      <c r="C12" s="19"/>
      <c r="D12" s="19"/>
      <c r="E12" s="19"/>
      <c r="F12" s="19"/>
      <c r="G12" s="44" t="s">
        <v>128</v>
      </c>
      <c r="H12" s="45" t="s">
        <v>129</v>
      </c>
      <c r="I12" s="46">
        <v>11587300</v>
      </c>
      <c r="J12" s="19"/>
      <c r="K12" s="19"/>
    </row>
    <row r="13" spans="2:57" ht="14.45" customHeight="1" thickBot="1">
      <c r="B13" s="19"/>
      <c r="C13" s="19"/>
      <c r="D13" s="19"/>
      <c r="E13" s="19"/>
      <c r="F13" s="19"/>
      <c r="G13" s="44" t="s">
        <v>130</v>
      </c>
      <c r="H13" s="45" t="s">
        <v>129</v>
      </c>
      <c r="I13" s="46">
        <v>26293108</v>
      </c>
      <c r="J13" s="19"/>
      <c r="K13" s="19"/>
    </row>
    <row r="14" spans="2:57" ht="14.45" customHeight="1" thickBot="1">
      <c r="B14" s="19"/>
      <c r="C14" s="19"/>
      <c r="D14" s="19"/>
      <c r="E14" s="19"/>
      <c r="F14" s="19"/>
      <c r="G14" s="44" t="s">
        <v>131</v>
      </c>
      <c r="H14" s="45" t="s">
        <v>132</v>
      </c>
      <c r="I14" s="47">
        <v>10.29</v>
      </c>
      <c r="J14" s="19"/>
      <c r="K14" s="19"/>
    </row>
    <row r="15" spans="2:57" ht="14.45" customHeight="1" thickBot="1">
      <c r="B15" s="19"/>
      <c r="C15" s="19"/>
      <c r="D15" s="19"/>
      <c r="E15" s="19"/>
      <c r="F15" s="19"/>
      <c r="G15" s="44" t="s">
        <v>133</v>
      </c>
      <c r="H15" s="45" t="s">
        <v>134</v>
      </c>
      <c r="I15" s="48">
        <v>16.598456110193098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9460.24</v>
      </c>
      <c r="AS25" s="21" t="s">
        <v>111</v>
      </c>
    </row>
    <row r="26" spans="2:46">
      <c r="B26" s="140" t="s">
        <v>8</v>
      </c>
      <c r="C26" s="149" t="s">
        <v>139</v>
      </c>
      <c r="D26" s="149"/>
      <c r="E26" s="149"/>
      <c r="F26" s="149"/>
      <c r="G26" s="149"/>
      <c r="H26" s="149"/>
      <c r="I26" s="149"/>
      <c r="J26" s="149"/>
      <c r="K26" s="149"/>
      <c r="L26" s="149"/>
      <c r="M26" s="149"/>
      <c r="N26" s="149"/>
      <c r="O26" s="150"/>
      <c r="AP26" s="21" t="s">
        <v>140</v>
      </c>
      <c r="AR26" s="73">
        <v>8582.0188662611308</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11.343</v>
      </c>
      <c r="AT30" s="101">
        <v>10290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116719.47</v>
      </c>
      <c r="AV39" s="103">
        <v>11.34</v>
      </c>
      <c r="AW39" s="104">
        <v>1.7723437500000001</v>
      </c>
    </row>
    <row r="40" spans="2:49" ht="14.45" customHeight="1">
      <c r="B40" s="19"/>
      <c r="C40" s="49"/>
      <c r="D40" s="53" t="s">
        <v>151</v>
      </c>
      <c r="E40" s="114">
        <v>8507.25</v>
      </c>
      <c r="F40" s="114">
        <v>9074.4000000000015</v>
      </c>
      <c r="G40" s="114">
        <v>9641.5500000000011</v>
      </c>
      <c r="H40" s="114">
        <v>10208.700000000001</v>
      </c>
      <c r="I40" s="114">
        <v>10775.85</v>
      </c>
      <c r="J40" s="115">
        <v>11343</v>
      </c>
      <c r="K40" s="114">
        <v>11910.15</v>
      </c>
      <c r="L40" s="114">
        <v>12477.3</v>
      </c>
      <c r="M40" s="114">
        <v>13044.449999999999</v>
      </c>
      <c r="N40" s="114">
        <v>13611.599999999999</v>
      </c>
      <c r="O40" s="114">
        <v>14178.75</v>
      </c>
      <c r="AT40" s="21" t="s">
        <v>152</v>
      </c>
      <c r="AU40" s="102">
        <v>97345.84</v>
      </c>
      <c r="AV40" s="103">
        <v>9.4600000000000009</v>
      </c>
      <c r="AW40" s="104">
        <v>1.8417352971781555</v>
      </c>
    </row>
    <row r="41" spans="2:49">
      <c r="B41" s="19"/>
      <c r="C41" s="54">
        <v>-0.2</v>
      </c>
      <c r="D41" s="55">
        <v>5982.6060000000007</v>
      </c>
      <c r="E41" s="56">
        <v>-0.91266010525872954</v>
      </c>
      <c r="F41" s="56">
        <v>-0.79311884868005844</v>
      </c>
      <c r="G41" s="56">
        <v>-0.68764126934593761</v>
      </c>
      <c r="H41" s="56">
        <v>-0.5938834210489411</v>
      </c>
      <c r="I41" s="56">
        <v>-0.50999481994110207</v>
      </c>
      <c r="J41" s="56">
        <v>-0.43449507894404693</v>
      </c>
      <c r="K41" s="56">
        <v>-0.36618578947052105</v>
      </c>
      <c r="L41" s="56">
        <v>-0.30408643540367908</v>
      </c>
      <c r="M41" s="56">
        <v>-0.24738702516873659</v>
      </c>
      <c r="N41" s="56">
        <v>-0.19541256578670579</v>
      </c>
      <c r="O41" s="56">
        <v>-0.14759606315523746</v>
      </c>
      <c r="AT41" s="21" t="s">
        <v>153</v>
      </c>
      <c r="AU41" s="102">
        <v>19373.63</v>
      </c>
      <c r="AV41" s="103"/>
      <c r="AW41" s="104">
        <v>0.16598456110193099</v>
      </c>
    </row>
    <row r="42" spans="2:49">
      <c r="B42" s="19"/>
      <c r="C42" s="54">
        <v>-0.15</v>
      </c>
      <c r="D42" s="55">
        <v>7478.2575000000006</v>
      </c>
      <c r="E42" s="56">
        <v>-0.53012808420698365</v>
      </c>
      <c r="F42" s="56">
        <v>-0.43449507894404693</v>
      </c>
      <c r="G42" s="56">
        <v>-0.35011301547675006</v>
      </c>
      <c r="H42" s="56">
        <v>-0.27510673683915277</v>
      </c>
      <c r="I42" s="56">
        <v>-0.20799585595288156</v>
      </c>
      <c r="J42" s="56">
        <v>-0.14759606315523766</v>
      </c>
      <c r="K42" s="56">
        <v>-9.2948631576416793E-2</v>
      </c>
      <c r="L42" s="56">
        <v>-4.3269148322943284E-2</v>
      </c>
      <c r="M42" s="56">
        <v>2.0903798650107937E-3</v>
      </c>
      <c r="N42" s="56">
        <v>4.3669947370635225E-2</v>
      </c>
      <c r="O42" s="56">
        <v>8.1923149475809962E-2</v>
      </c>
    </row>
    <row r="43" spans="2:49">
      <c r="B43" s="19"/>
      <c r="C43" s="54">
        <v>-0.1</v>
      </c>
      <c r="D43" s="55">
        <v>8797.9500000000007</v>
      </c>
      <c r="E43" s="56">
        <v>-0.30060887157593608</v>
      </c>
      <c r="F43" s="56">
        <v>-0.21932081710243981</v>
      </c>
      <c r="G43" s="56">
        <v>-0.14759606315523746</v>
      </c>
      <c r="H43" s="56">
        <v>-8.3840726313279837E-2</v>
      </c>
      <c r="I43" s="56">
        <v>-2.6796477559949471E-2</v>
      </c>
      <c r="J43" s="56">
        <v>2.4543346318048012E-2</v>
      </c>
      <c r="K43" s="56">
        <v>7.0993663160045725E-2</v>
      </c>
      <c r="L43" s="56">
        <v>0.1132212239254982</v>
      </c>
      <c r="M43" s="56">
        <v>0.15177682288525915</v>
      </c>
      <c r="N43" s="56">
        <v>0.18711945526504004</v>
      </c>
      <c r="O43" s="56">
        <v>0.21963467705443851</v>
      </c>
      <c r="AU43" s="21">
        <v>125784.95999999999</v>
      </c>
    </row>
    <row r="44" spans="2:49">
      <c r="B44" s="19"/>
      <c r="C44" s="54">
        <v>-0.05</v>
      </c>
      <c r="D44" s="55">
        <v>9775.5</v>
      </c>
      <c r="E44" s="56">
        <v>-0.17054798441834257</v>
      </c>
      <c r="F44" s="56">
        <v>-9.738873539219603E-2</v>
      </c>
      <c r="G44" s="56">
        <v>-3.2836456839713812E-2</v>
      </c>
      <c r="H44" s="56">
        <v>2.4543346318048012E-2</v>
      </c>
      <c r="I44" s="56">
        <v>7.588317019604543E-2</v>
      </c>
      <c r="J44" s="56">
        <v>0.12208901168624312</v>
      </c>
      <c r="K44" s="56">
        <v>0.16389429684404114</v>
      </c>
      <c r="L44" s="56">
        <v>0.20189910153294832</v>
      </c>
      <c r="M44" s="56">
        <v>0.23659914059673315</v>
      </c>
      <c r="N44" s="56">
        <v>0.26840750973853589</v>
      </c>
      <c r="O44" s="56">
        <v>0.2976712093489946</v>
      </c>
      <c r="AU44" s="21">
        <v>150109.62</v>
      </c>
    </row>
    <row r="45" spans="2:49">
      <c r="B45" s="19"/>
      <c r="C45" s="51" t="s">
        <v>145</v>
      </c>
      <c r="D45" s="57">
        <v>10290</v>
      </c>
      <c r="E45" s="56">
        <v>-0.1120205851974254</v>
      </c>
      <c r="F45" s="56">
        <v>-4.251929862258623E-2</v>
      </c>
      <c r="G45" s="56">
        <v>1.880536600227186E-2</v>
      </c>
      <c r="H45" s="56">
        <v>7.3316179002145571E-2</v>
      </c>
      <c r="I45" s="56">
        <v>0.12208901168624324</v>
      </c>
      <c r="J45" s="56">
        <v>0.16598456110193102</v>
      </c>
      <c r="K45" s="56">
        <v>0.20569958200183902</v>
      </c>
      <c r="L45" s="56">
        <v>0.24180414645630094</v>
      </c>
      <c r="M45" s="56">
        <v>0.27476918356689656</v>
      </c>
      <c r="N45" s="56">
        <v>0.30498713425160917</v>
      </c>
      <c r="O45" s="56">
        <v>0.33278764888154494</v>
      </c>
    </row>
    <row r="46" spans="2:49" ht="14.45" customHeight="1">
      <c r="B46" s="19"/>
      <c r="C46" s="54">
        <v>0.05</v>
      </c>
      <c r="D46" s="55">
        <v>10804.5</v>
      </c>
      <c r="E46" s="56">
        <v>-5.9067223997547977E-2</v>
      </c>
      <c r="F46" s="56">
        <v>7.1244775022988316E-3</v>
      </c>
      <c r="G46" s="56">
        <v>6.5528920002163649E-2</v>
      </c>
      <c r="H46" s="56">
        <v>0.11744398000204338</v>
      </c>
      <c r="I46" s="56">
        <v>0.16389429684404114</v>
      </c>
      <c r="J46" s="56">
        <v>0.20569958200183902</v>
      </c>
      <c r="K46" s="56">
        <v>0.24352341143032291</v>
      </c>
      <c r="L46" s="56">
        <v>0.2779087109107628</v>
      </c>
      <c r="M46" s="56">
        <v>0.30930398434942524</v>
      </c>
      <c r="N46" s="56">
        <v>0.3380829850015325</v>
      </c>
      <c r="O46" s="56">
        <v>0.36455966560147129</v>
      </c>
    </row>
    <row r="47" spans="2:49">
      <c r="B47" s="19"/>
      <c r="C47" s="54">
        <v>0.1</v>
      </c>
      <c r="D47" s="55">
        <v>11884.95</v>
      </c>
      <c r="E47" s="56">
        <v>3.7211614547683673E-2</v>
      </c>
      <c r="F47" s="56">
        <v>9.7385888638453599E-2</v>
      </c>
      <c r="G47" s="56">
        <v>0.15048083636560342</v>
      </c>
      <c r="H47" s="56">
        <v>0.19767634545640317</v>
      </c>
      <c r="I47" s="56">
        <v>0.23990390622185565</v>
      </c>
      <c r="J47" s="56">
        <v>0.2779087109107628</v>
      </c>
      <c r="K47" s="56">
        <v>0.31229401039120264</v>
      </c>
      <c r="L47" s="56">
        <v>0.34355337355523896</v>
      </c>
      <c r="M47" s="56">
        <v>0.37209453122675024</v>
      </c>
      <c r="N47" s="56">
        <v>0.39825725909230231</v>
      </c>
      <c r="O47" s="56">
        <v>0.42232696872861025</v>
      </c>
    </row>
    <row r="48" spans="2:49">
      <c r="B48" s="19"/>
      <c r="C48" s="54">
        <v>0.15</v>
      </c>
      <c r="D48" s="55">
        <v>13667.692500000001</v>
      </c>
      <c r="E48" s="56">
        <v>0.16279270830233364</v>
      </c>
      <c r="F48" s="56">
        <v>0.21511816403343795</v>
      </c>
      <c r="G48" s="56">
        <v>0.26128768379617689</v>
      </c>
      <c r="H48" s="56">
        <v>0.3023272569186114</v>
      </c>
      <c r="I48" s="56">
        <v>0.33904687497552666</v>
      </c>
      <c r="J48" s="56">
        <v>0.37209453122675024</v>
      </c>
      <c r="K48" s="56">
        <v>0.40199479164452412</v>
      </c>
      <c r="L48" s="56">
        <v>0.42917684656977295</v>
      </c>
      <c r="M48" s="56">
        <v>0.45399524454500023</v>
      </c>
      <c r="N48" s="56">
        <v>0.47674544268895852</v>
      </c>
      <c r="O48" s="56">
        <v>0.49767562498140022</v>
      </c>
    </row>
    <row r="49" spans="2:45" ht="15" thickBot="1">
      <c r="B49" s="19"/>
      <c r="C49" s="54">
        <v>0.2</v>
      </c>
      <c r="D49" s="58">
        <v>16401.231</v>
      </c>
      <c r="E49" s="56">
        <v>0.30232725691861129</v>
      </c>
      <c r="F49" s="56">
        <v>0.34593180336119816</v>
      </c>
      <c r="G49" s="56">
        <v>0.38440640316348063</v>
      </c>
      <c r="H49" s="56">
        <v>0.41860604743217622</v>
      </c>
      <c r="I49" s="56">
        <v>0.44920572914627216</v>
      </c>
      <c r="J49" s="56">
        <v>0.47674544268895852</v>
      </c>
      <c r="K49" s="56">
        <v>0.50166232637043673</v>
      </c>
      <c r="L49" s="56">
        <v>0.52431403880814409</v>
      </c>
      <c r="M49" s="56">
        <v>0.54499603712083344</v>
      </c>
      <c r="N49" s="56">
        <v>0.56395453557413211</v>
      </c>
      <c r="O49" s="56">
        <v>0.58139635415116686</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10290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5136.59</v>
      </c>
      <c r="BA66" s="21" t="s">
        <v>111</v>
      </c>
    </row>
    <row r="67" spans="2:55">
      <c r="B67" s="19"/>
      <c r="C67" s="19"/>
      <c r="D67" s="19"/>
      <c r="E67" s="19"/>
      <c r="F67" s="19"/>
      <c r="G67" s="19"/>
      <c r="H67" s="19"/>
      <c r="I67" s="19"/>
      <c r="J67" s="19"/>
      <c r="K67" s="19"/>
      <c r="AS67" s="21" t="s">
        <v>150</v>
      </c>
      <c r="AT67" s="102">
        <v>65856</v>
      </c>
      <c r="AU67" s="103">
        <v>6.4</v>
      </c>
      <c r="AV67" s="104">
        <v>1</v>
      </c>
      <c r="AX67" s="21" t="s">
        <v>140</v>
      </c>
      <c r="AZ67" s="73">
        <v>8258.671875</v>
      </c>
      <c r="BA67" s="21" t="s">
        <v>141</v>
      </c>
    </row>
    <row r="68" spans="2:55">
      <c r="B68" s="19"/>
      <c r="C68" s="19"/>
      <c r="D68" s="19"/>
      <c r="E68" s="19"/>
      <c r="F68" s="19"/>
      <c r="G68" s="19"/>
      <c r="H68" s="19"/>
      <c r="I68" s="19"/>
      <c r="J68" s="19"/>
      <c r="K68" s="19"/>
      <c r="AS68" s="21" t="s">
        <v>152</v>
      </c>
      <c r="AT68" s="102">
        <v>52855.5</v>
      </c>
      <c r="AU68" s="103">
        <v>5.14</v>
      </c>
      <c r="AV68" s="104">
        <v>0.8025920189504373</v>
      </c>
    </row>
    <row r="69" spans="2:55">
      <c r="B69" s="19"/>
      <c r="C69" s="19"/>
      <c r="D69" s="19"/>
      <c r="E69" s="19"/>
      <c r="F69" s="19"/>
      <c r="G69" s="19"/>
      <c r="H69" s="19"/>
      <c r="I69" s="19"/>
      <c r="J69" s="19"/>
      <c r="K69" s="19"/>
      <c r="AS69" s="21" t="s">
        <v>153</v>
      </c>
      <c r="AT69" s="102">
        <v>13000.5</v>
      </c>
      <c r="AU69" s="103"/>
      <c r="AV69" s="104">
        <v>0.19740798104956267</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6.4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4.8000000000000007</v>
      </c>
      <c r="AU86" s="107">
        <v>5.12</v>
      </c>
      <c r="AV86" s="107">
        <v>5.44</v>
      </c>
      <c r="AW86" s="107">
        <v>5.76</v>
      </c>
      <c r="AX86" s="107">
        <v>6.08</v>
      </c>
      <c r="AY86" s="108">
        <v>6.4</v>
      </c>
      <c r="AZ86" s="107">
        <v>6.7200000000000006</v>
      </c>
      <c r="BA86" s="107">
        <v>7.0400000000000009</v>
      </c>
      <c r="BB86" s="107">
        <v>7.36</v>
      </c>
      <c r="BC86" s="107">
        <v>7.6800000000000006</v>
      </c>
      <c r="BD86" s="107">
        <v>8</v>
      </c>
    </row>
    <row r="87" spans="2:56">
      <c r="B87" s="19"/>
      <c r="C87" s="19"/>
      <c r="D87" s="19"/>
      <c r="E87" s="19"/>
      <c r="F87" s="19"/>
      <c r="G87" s="19"/>
      <c r="H87" s="19"/>
      <c r="I87" s="19"/>
      <c r="J87" s="19"/>
      <c r="K87" s="19"/>
      <c r="AR87" s="21">
        <v>-0.2</v>
      </c>
      <c r="AS87" s="107">
        <v>5982.6060000000007</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7478.2575000000006</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8797.9500000000007</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9775.5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10290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10804.5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11884.95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13667.692500000001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16401.231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2024-03-04T19:25:23Z</dcterms:modified>
  <cp:category/>
  <cp:contentStatus/>
</cp:coreProperties>
</file>