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20A41D5F-2469-4155-82E9-E1F04EE58066}"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<sst xmlns="http://schemas.openxmlformats.org/spreadsheetml/2006/main" count="350" uniqueCount="159">
  <si>
    <t>Guía para lectura</t>
  </si>
  <si>
    <t>El presente documento corresponde a una actualización del documento PDF de la AgroGuía correspondiente a Caña Panelera Co 421, Combiatore, Rd Y Cenicañas Antioquia Gómez Plata publicada en la página web, y consta de las siguientes partes:</t>
  </si>
  <si>
    <t>Flujo de Caja</t>
  </si>
  <si>
    <t>- Flujo anualizado de los ingresos (precio y rendimiento) y los costos de producción para una hectárea de
Caña Panelera Co 421, Combiatore, Rd Y Cenicañas Antioquia Gómez Plata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</si>
  <si>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</si>
  <si>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Co 421, Combiatore, Rd Y Cenicañas Antioquia Gómez Plata.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</si>
  <si>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</si>
  <si>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</si>
  <si>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</si>
  <si>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</si>
  <si>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</si>
  <si>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</si>
  <si>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</si>
  <si>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</si>
  <si>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Co 421, Combiatore, Rd Y Cenicañas Antioquia Gómez Plata. La participación se encuentra actualizada al 2023 Q4.</t>
  </si>
  <si>
    <t>Flujo de Caja Anual</t>
  </si>
  <si>
    <t>CAÑA PANELERA CO 421, COMBIATORE, RD Y CENICAÑAS ANTIOQUIA GÓMEZ PLATA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</si>
  <si>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</si>
  <si>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</si>
  <si>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</si>
  <si>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</si>
  <si>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</si>
  <si>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</si>
  <si>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</si>
  <si>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</si>
  <si>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</si>
  <si>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</si>
  <si>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</si>
  <si>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</si>
  <si>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</si>
  <si>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</si>
  <si>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</si>
  <si>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</si>
  <si>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</si>
  <si>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</si>
  <si>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</si>
  <si>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</si>
  <si>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</si>
  <si>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</si>
  <si>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</si>
  <si>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</si>
  <si>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</si>
  <si>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</si>
  <si>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</si>
  <si>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</si>
  <si>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</si>
  <si>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</si>
  <si>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</si>
  <si>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</si>
  <si>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</si>
  <si>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</si>
  <si>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</si>
  <si>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</si>
  <si>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</si>
  <si>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</si>
  <si>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</si>
  <si>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</si>
  <si>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</si>
  <si>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</si>
  <si>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</si>
  <si>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</si>
  <si>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</si>
  <si>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</si>
  <si>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</si>
  <si>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</si>
  <si>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</si>
  <si>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</si>
  <si>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Caña Panelera Co 421, Combiatore, Rd Y Cenicañas Antioquia Gómez Plata, en lo que respecta a la mano de obra incluye actividades como la preparación del terreno, la siembra, el trazado y el ahoyado, entre otras, y ascienden a un total de $2,5 millones de pesos (equivalente a 49 jornales). En cuanto a los insumos, se incluyen los gastos relacionados con el material vegetal y las enmiendas, que en conjunto ascienden a  $0,3 millones.</t>
  </si>
  <si>
    <t>*** Los costos de sostenimiento del año 1 comprenden tanto los gastos relacionados con la mano de obra como aquellos asociados con los insumos necesarios desde el momento de la siembra de las plantas hasta finalizar el año 1. Para el caso de Caña Panelera Co 421, Combiatore, Rd Y Cenicañas Antioquia Gómez Plata, en lo que respecta a la mano de obra incluye actividades como la fertilización, riego, control de malezas, plagas y enfermedades, entre otras, y ascienden a un total de $1,3 millones de pesos (equivalente a 26 jornales). En cuanto a los insumos, se incluyen los fertilizantes, plaguicidas, transportes, entre otras, que en conjunto ascienden a  $1,9 millones.</t>
  </si>
  <si>
    <t>Otra información</t>
  </si>
  <si>
    <t>Material de propagacion: Tallo/Estaca // Distancia de siembra: 1,3 x 1,3 // Densidad de siembra - Plantas/Ha.: 6.000 // Duracion del ciclo: 8 años // Productividad/Ha/Ciclo: 35.750 kg // Inicio de Produccion desde la siembra: año 2  // Duracion de la etapa productiva: 7 años // Productividad promedio en etapa productiva  // Cultivo asociado: NA // Productividad promedio etapa productiva: 5.107 kg // % Rendimiento 1ra. Calidad: 100 // % Rendimiento 2da. Calidad: 0 // Precio de venta ponderado por calidad: $3.525 // Valor Jornal: $50.214 // Otros: CULTIVO TRADICIONAL CON SISTEMA DE ENTRESACA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</si>
  <si>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</si>
  <si>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</si>
  <si>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</si>
  <si>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</si>
  <si>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</si>
  <si>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</si>
  <si>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</si>
  <si>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</si>
  <si>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</si>
  <si>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</si>
  <si>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</si>
  <si>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$89,4 millones, en comparación con los costos del marco original que ascienden a $59,8 millones, (mes de publicación del marco: marzo - 2019).
La rentabilidad actualizada (2023 Q4) subió frente a la rentabilidad de la primera AgroGuía, pasando del 7,1% al 29,0%. Mientras que el crecimiento de los costos fue del 149,6%, el crecimiento de los ingresos fue del 195,9%.</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</si>
  <si>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</si>
  <si>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</si>
  <si>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</si>
  <si>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</si>
  <si>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</si>
  <si>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</si>
  <si>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</si>
  <si>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</si>
  <si>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</si>
  <si>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</si>
  <si>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</si>
  <si>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</si>
  <si>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</si>
  <si>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</si>
  <si>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</si>
  <si>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77% y el 11% del costo total, respectivamente. En cuanto a los costos de insumos, se destaca la participación de fertilización seguido de instalación, que representan el 98% y el 2% del costo total, respectivamente.</t>
  </si>
  <si>
    <t>Costo total</t>
  </si>
  <si>
    <t>Mano de obra</t>
  </si>
  <si>
    <t>2019 Q1</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</si>
  <si>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</si>
  <si>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</si>
  <si>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</si>
  <si>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</si>
  <si>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</si>
  <si>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</si>
  <si>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</si>
  <si>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</si>
  <si>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</si>
  <si>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</si>
  <si>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</si>
  <si>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</si>
  <si>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CAÑA PANELERA CO 421, COMBIATORE, RD Y CENICAÑAS ANTIOQUIA GÓMEZ PLATA</t>
  </si>
  <si>
    <t>En cuanto a los costos de mano de obra, se destaca la participación de cosecha y beneficio segido por control arvenses que representan el 77% y el 11% del costo total, respectivamente. En cuanto a los costos de insumos, se destaca la participación de fertilización segido por instalación que representan el 98% y el 2% del costo total, respectivamente.</t>
  </si>
  <si>
    <t>En cuanto a los costos de mano de obra, se destaca la participación de cosecha y beneficio segido por control arvenses que representan el 77% y el 11% del costo total, respectivamente.</t>
  </si>
  <si>
    <t>En cuanto a los costos de insumos, se destaca la participación de fertilización segido por instalación que representan el 98% y el 2% del costo total, respectivamente.</t>
  </si>
  <si>
    <t>En cuanto a los costos de mano de obra, se destaca la participación de cosecha y beneficio segido por control arvenses que representan el 77% y el 11% del costo total, respectivamente.En cuanto a los costos de insumos, se destaca la participación de fertilización segido por instalación que representan el 98% y el 2%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</si>
  <si>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</si>
  <si>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</si>
  <si>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</si>
  <si>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</si>
  <si>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</si>
  <si>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</si>
  <si>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</si>
  <si>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</si>
  <si>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</si>
  <si>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</si>
  <si>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</si>
  <si>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</si>
  <si>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</si>
  <si>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</si>
  <si>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</si>
  <si>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</si>
  <si>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$ 3.525/kg y con un rendimiento por hectárea de 35.750 kg por ciclo; el margen de utilidad obtenido en la producción de caña panelera es del 29%.</t>
  </si>
  <si>
    <t>PRECIO MINIMO</t>
  </si>
  <si>
    <t>El precio mínimo ponderado para cubrir los costos de producción, con un rendimiento de 35.750 kg para todo el ciclo de producción, es COP $ 2.502/kg.</t>
  </si>
  <si>
    <t>RENDIMIENTO MINIMO</t>
  </si>
  <si>
    <t>KG</t>
  </si>
  <si>
    <t>El rendimiento mínimo por ha/ciclo para cubrir los costos de producción, con un precio ponderado de COP $ 3.525, es de 25.367 kg/ha para todo el ciclo.</t>
  </si>
  <si>
    <t>El siguiente cuadro presenta diferentes escenarios de rentabilidad para el sistema productivo de CAÑA PANELERA CO 421, COMBIATORE, RD Y CENICAÑAS ANTIOQUIA GÓMEZ PLATA,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</si>
  <si>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</si>
  <si>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</si>
  <si>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</si>
  <si>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</si>
  <si>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</si>
  <si>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</si>
  <si>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</si>
  <si>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</si>
  <si>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</si>
  <si>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</si>
  <si>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(t/ha)</t>
  </si>
  <si>
    <t>Con un precio ponderado de COP $$ 1.800/kg y con un rendimiento por hectárea de 35.750 kg por ciclo; el margen de utilidad obtenido en la producción de caña panelera es del 7%.</t>
  </si>
  <si>
    <t>El precio mínimo ponderado para cubrir los costos de producción, con un rendimiento de 35.750 kg para todo el ciclo de producción, es COP $ 1.672/kg.</t>
  </si>
  <si>
    <t>El rendimiento mínimo por ha/ciclo para cubrir los costos de producción, con un precio ponderado de COP $ 1.800, es de 33.217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</si>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</sst>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Q4</c:v>
                </c:pt>
              </c:strCache>
            </c:strRef>
          </c:cat>
          <c:val>
            <c:numRef>
              <c:f>'Análisis Comparativo y Part.'!$AQ$41:$AQ$42</c:f>
              <c:numCache>
                <c:formatCode>_(* #,##0_);_(* \(#,##0\);_(* "-"_);_(@_)</c:formatCode>
                <c:ptCount val="2"/>
                <c:pt idx="0">
                  <c:v>59790800</c:v>
                </c:pt>
                <c:pt idx="1">
                  <c:v>89429053.702213287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Q4</c:v>
                </c:pt>
              </c:strCache>
            </c:strRef>
          </c:cat>
          <c:val>
            <c:numRef>
              <c:f>'Análisis Comparativo y Part.'!$AR$41:$AR$42</c:f>
              <c:numCache>
                <c:formatCode>_(* #,##0_);_(* \(#,##0\);_(* "-"_);_(@_)</c:formatCode>
                <c:ptCount val="2"/>
                <c:pt idx="0">
                  <c:v>51260000</c:v>
                </c:pt>
                <c:pt idx="1">
                  <c:v>73536474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2023 Q4</c:v>
                </c:pt>
              </c:strCache>
            </c:strRef>
          </c:cat>
          <c:val>
            <c:numRef>
              <c:f>'Análisis Comparativo y Part.'!$AS$41:$AS$42</c:f>
              <c:numCache>
                <c:formatCode>_(* #,##0_);_(* \(#,##0\);_(* "-"_);_(@_)</c:formatCode>
                <c:ptCount val="2"/>
                <c:pt idx="0">
                  <c:v>8530800</c:v>
                </c:pt>
                <c:pt idx="1">
                  <c:v>15892579.70221328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2023 Q4</c:v>
                </c:pt>
              </c:strCache>
            </c:strRef>
          </c:cat>
          <c:val>
            <c:numRef>
              <c:f>Tortas!$H$36:$H$37</c:f>
              <c:numCache>
                <c:formatCode>0%</c:formatCode>
                <c:ptCount val="2"/>
                <c:pt idx="0">
                  <c:v>0.8573225312255397</c:v>
                </c:pt>
                <c:pt idx="1">
                  <c:v>0.82228840578886764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2023 Q4</c:v>
                </c:pt>
              </c:strCache>
            </c:strRef>
          </c:cat>
          <c:val>
            <c:numRef>
              <c:f>Tortas!$I$36:$I$37</c:f>
              <c:numCache>
                <c:formatCode>0%</c:formatCode>
                <c:ptCount val="2"/>
                <c:pt idx="0">
                  <c:v>0.14267746877446028</c:v>
                </c:pt>
                <c:pt idx="1">
                  <c:v>0.17771159421113222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15583296</c:v>
                </c:pt>
                <c:pt idx="4">
                  <c:v>309283.70221327984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8034240</c:v>
                </c:pt>
                <c:pt idx="1">
                  <c:v>0</c:v>
                </c:pt>
                <c:pt idx="2">
                  <c:v>56413500</c:v>
                </c:pt>
                <c:pt idx="3">
                  <c:v>3113268</c:v>
                </c:pt>
                <c:pt idx="4">
                  <c:v>4217976</c:v>
                </c:pt>
                <c:pt idx="5">
                  <c:v>1757490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2023 Q4</c:v>
                </c:pt>
              </c:strCache>
            </c:strRef>
          </c:cat>
          <c:val>
            <c:numRef>
              <c:f>'Análisis Comparativo y Part.'!$AW$41:$AW$42</c:f>
              <c:numCache>
                <c:formatCode>0%</c:formatCode>
                <c:ptCount val="2"/>
                <c:pt idx="0">
                  <c:v>0.8573225312255397</c:v>
                </c:pt>
                <c:pt idx="1">
                  <c:v>0.82228840578886764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2023 Q4</c:v>
                </c:pt>
              </c:strCache>
            </c:strRef>
          </c:cat>
          <c:val>
            <c:numRef>
              <c:f>'Análisis Comparativo y Part.'!$AX$41:$AX$42</c:f>
              <c:numCache>
                <c:formatCode>0%</c:formatCode>
                <c:ptCount val="2"/>
                <c:pt idx="0">
                  <c:v>0.14267746877446028</c:v>
                </c:pt>
                <c:pt idx="1">
                  <c:v>0.17771159421113222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5600000</c:v>
                </c:pt>
                <c:pt idx="1">
                  <c:v>0</c:v>
                </c:pt>
                <c:pt idx="2">
                  <c:v>39325000</c:v>
                </c:pt>
                <c:pt idx="3">
                  <c:v>2170000</c:v>
                </c:pt>
                <c:pt idx="4">
                  <c:v>2940000</c:v>
                </c:pt>
                <c:pt idx="5">
                  <c:v>1225000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0</c:v>
                </c:pt>
                <c:pt idx="3">
                  <c:v>8380800</c:v>
                </c:pt>
                <c:pt idx="4">
                  <c:v>150000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8034240</c:v>
                </c:pt>
                <c:pt idx="1">
                  <c:v>0</c:v>
                </c:pt>
                <c:pt idx="2">
                  <c:v>56413500</c:v>
                </c:pt>
                <c:pt idx="3">
                  <c:v>3113268</c:v>
                </c:pt>
                <c:pt idx="4">
                  <c:v>4217976</c:v>
                </c:pt>
                <c:pt idx="5">
                  <c:v>1757490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0</c:v>
                </c:pt>
                <c:pt idx="3">
                  <c:v>15583296</c:v>
                </c:pt>
                <c:pt idx="4">
                  <c:v>309283.70221327984</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Q4</c:v>
                </c:pt>
              </c:strCache>
            </c:strRef>
          </c:cat>
          <c:val>
            <c:numRef>
              <c:f>Tortas!$B$36:$B$37</c:f>
              <c:numCache>
                <c:formatCode>_(* #,##0_);_(* \(#,##0\);_(* "-"_);_(@_)</c:formatCode>
                <c:ptCount val="2"/>
                <c:pt idx="0">
                  <c:v>59790800</c:v>
                </c:pt>
                <c:pt idx="1">
                  <c:v>89429053.702213287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Q4</c:v>
                </c:pt>
              </c:strCache>
            </c:strRef>
          </c:cat>
          <c:val>
            <c:numRef>
              <c:f>Tortas!$C$36:$C$37</c:f>
              <c:numCache>
                <c:formatCode>_(* #,##0_);_(* \(#,##0\);_(* "-"_);_(@_)</c:formatCode>
                <c:ptCount val="2"/>
                <c:pt idx="0">
                  <c:v>51260000</c:v>
                </c:pt>
                <c:pt idx="1">
                  <c:v>73536474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2023 Q4</c:v>
                </c:pt>
              </c:strCache>
            </c:strRef>
          </c:cat>
          <c:val>
            <c:numRef>
              <c:f>Tortas!$D$36:$D$37</c:f>
              <c:numCache>
                <c:formatCode>_(* #,##0_);_(* \(#,##0\);_(* "-"_);_(@_)</c:formatCode>
                <c:ptCount val="2"/>
                <c:pt idx="0">
                  <c:v>8530800</c:v>
                </c:pt>
                <c:pt idx="1">
                  <c:v>15892579.70221328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2460.4899999999998</v>
      </c>
      <c r="C7" s="22">
        <v>1305.56</v>
      </c>
      <c r="D7" s="22">
        <v>6247.63</v>
      </c>
      <c r="E7" s="22">
        <v>10587.13</v>
      </c>
      <c r="F7" s="22">
        <v>10587.13</v>
      </c>
      <c r="G7" s="22">
        <v>10587.13</v>
      </c>
      <c r="H7" s="22">
        <v>10587.13</v>
      </c>
      <c r="I7" s="22">
        <v>10587.13</v>
      </c>
      <c r="J7" s="22">
        <v>10587.13</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73536.47</v>
      </c>
      <c r="AH7" s="23">
        <v>0.82228840578886764</v>
      </c>
    </row>
    <row r="8" spans="1:34">
      <c r="A8" s="5" t="s">
        <v>52</v>
      </c>
      <c r="B8" s="22">
        <v>309.27999999999997</v>
      </c>
      <c r="C8" s="22">
        <v>1947.91</v>
      </c>
      <c r="D8" s="22">
        <v>1947.91</v>
      </c>
      <c r="E8" s="22">
        <v>1947.91</v>
      </c>
      <c r="F8" s="22">
        <v>1947.91</v>
      </c>
      <c r="G8" s="22">
        <v>1947.91</v>
      </c>
      <c r="H8" s="22">
        <v>1947.91</v>
      </c>
      <c r="I8" s="22">
        <v>1947.91</v>
      </c>
      <c r="J8" s="22">
        <v>1947.91</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15892.58</v>
      </c>
      <c r="AH8" s="23">
        <v>0.17771159421113225</v>
      </c>
    </row>
    <row r="9" spans="1:34">
      <c r="A9" s="9" t="s">
        <v>53</v>
      </c>
      <c r="B9" s="22">
        <v>2769.77</v>
      </c>
      <c r="C9" s="22">
        <v>3253.48</v>
      </c>
      <c r="D9" s="22">
        <v>8195.5400000000009</v>
      </c>
      <c r="E9" s="22">
        <v>12535.04</v>
      </c>
      <c r="F9" s="22">
        <v>12535.04</v>
      </c>
      <c r="G9" s="22">
        <v>12535.04</v>
      </c>
      <c r="H9" s="22">
        <v>12535.04</v>
      </c>
      <c r="I9" s="22">
        <v>12535.04</v>
      </c>
      <c r="J9" s="22">
        <v>12535.04</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89429.05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2750</v>
      </c>
      <c r="E11" s="24">
        <v>5500</v>
      </c>
      <c r="F11" s="24">
        <v>5500</v>
      </c>
      <c r="G11" s="24">
        <v>5500</v>
      </c>
      <c r="H11" s="24">
        <v>5500</v>
      </c>
      <c r="I11" s="24">
        <v>5500</v>
      </c>
      <c r="J11" s="24">
        <v>5500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35750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3525.45</v>
      </c>
      <c r="E15" s="113">
        <v>3525.45</v>
      </c>
      <c r="F15" s="113">
        <v>3525.45</v>
      </c>
      <c r="G15" s="113">
        <v>3525.45</v>
      </c>
      <c r="H15" s="113">
        <v>3525.45</v>
      </c>
      <c r="I15" s="113">
        <v>3525.45</v>
      </c>
      <c r="J15" s="113">
        <v>3525.45</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3525.45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9694.99</v>
      </c>
      <c r="E19" s="22">
        <v>19389.98</v>
      </c>
      <c r="F19" s="22">
        <v>19389.98</v>
      </c>
      <c r="G19" s="22">
        <v>19389.98</v>
      </c>
      <c r="H19" s="22">
        <v>19389.98</v>
      </c>
      <c r="I19" s="22">
        <v>19389.98</v>
      </c>
      <c r="J19" s="22">
        <v>19389.98</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126034.84</v>
      </c>
      <c r="AH19" s="27"/>
    </row>
    <row r="20" spans="1:34">
      <c r="A20" s="3" t="s">
        <v>64</v>
      </c>
      <c r="B20" s="25">
        <v>-2769.77</v>
      </c>
      <c r="C20" s="25">
        <v>-3253.48</v>
      </c>
      <c r="D20" s="25">
        <v>1499.44</v>
      </c>
      <c r="E20" s="25">
        <v>6854.93</v>
      </c>
      <c r="F20" s="25">
        <v>6854.93</v>
      </c>
      <c r="G20" s="25">
        <v>6854.93</v>
      </c>
      <c r="H20" s="25">
        <v>6854.93</v>
      </c>
      <c r="I20" s="25">
        <v>6854.93</v>
      </c>
      <c r="J20" s="25">
        <v>6854.93</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36605.78</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2625</v>
      </c>
      <c r="D121" s="70">
        <v>4355</v>
      </c>
      <c r="E121" s="70">
        <v>7380</v>
      </c>
      <c r="F121" s="70">
        <v>7380</v>
      </c>
      <c r="G121" s="70">
        <v>7380</v>
      </c>
      <c r="H121" s="70">
        <v>7380</v>
      </c>
      <c r="I121" s="70">
        <v>7380</v>
      </c>
      <c r="J121" s="70">
        <v>7380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51260</v>
      </c>
      <c r="AH121" s="71">
        <v>0.85732253122553981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1197.5999999999999</v>
      </c>
      <c r="D122" s="70">
        <v>1047.5999999999999</v>
      </c>
      <c r="E122" s="70">
        <v>1047.5999999999999</v>
      </c>
      <c r="F122" s="70">
        <v>1047.5999999999999</v>
      </c>
      <c r="G122" s="70">
        <v>1047.5999999999999</v>
      </c>
      <c r="H122" s="70">
        <v>1047.5999999999999</v>
      </c>
      <c r="I122" s="70">
        <v>1047.5999999999999</v>
      </c>
      <c r="J122" s="70">
        <v>1047.5999999999999</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8530.7999999999993</v>
      </c>
      <c r="AH122" s="71">
        <v>0.1426774687744603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3822.6</v>
      </c>
      <c r="D123" s="70">
        <v>5402.6</v>
      </c>
      <c r="E123" s="70">
        <v>8427.6</v>
      </c>
      <c r="F123" s="70">
        <v>8427.6</v>
      </c>
      <c r="G123" s="70">
        <v>8427.6</v>
      </c>
      <c r="H123" s="70">
        <v>8427.6</v>
      </c>
      <c r="I123" s="70">
        <v>8427.6</v>
      </c>
      <c r="J123" s="70">
        <v>8427.6</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59790.8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2750</v>
      </c>
      <c r="E125" s="73">
        <v>5500</v>
      </c>
      <c r="F125" s="73">
        <v>5500</v>
      </c>
      <c r="G125" s="73">
        <v>5500</v>
      </c>
      <c r="H125" s="73">
        <v>5500</v>
      </c>
      <c r="I125" s="73">
        <v>5500</v>
      </c>
      <c r="J125" s="73">
        <v>5500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35750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1.8</v>
      </c>
      <c r="D129" s="74">
        <v>1.8</v>
      </c>
      <c r="E129" s="74">
        <v>1.8</v>
      </c>
      <c r="F129" s="74">
        <v>1.8</v>
      </c>
      <c r="G129" s="74">
        <v>1.8</v>
      </c>
      <c r="H129" s="74">
        <v>1.8</v>
      </c>
      <c r="I129" s="74">
        <v>1.8</v>
      </c>
      <c r="J129" s="74">
        <v>1.8</v>
      </c>
      <c r="K129" s="74">
        <v>1.8</v>
      </c>
      <c r="L129" s="74">
        <v>1.8</v>
      </c>
      <c r="M129" s="74">
        <v>1.8</v>
      </c>
      <c r="N129" s="74">
        <v>1.8</v>
      </c>
      <c r="O129" s="74">
        <v>1.8</v>
      </c>
      <c r="P129" s="74">
        <v>1.8</v>
      </c>
      <c r="Q129" s="74">
        <v>1.8</v>
      </c>
      <c r="R129" s="74">
        <v>1.8</v>
      </c>
      <c r="S129" s="74">
        <v>1.8</v>
      </c>
      <c r="T129" s="74">
        <v>1.8</v>
      </c>
      <c r="U129" s="74">
        <v>1.8</v>
      </c>
      <c r="V129" s="74">
        <v>1.8</v>
      </c>
      <c r="W129" s="74">
        <v>1.8</v>
      </c>
      <c r="X129" s="74">
        <v>1.8</v>
      </c>
      <c r="Y129" s="74">
        <v>1.8</v>
      </c>
      <c r="Z129" s="74">
        <v>1.8</v>
      </c>
      <c r="AA129" s="74">
        <v>1.8</v>
      </c>
      <c r="AB129" s="74">
        <v>1.8</v>
      </c>
      <c r="AC129" s="74">
        <v>1.8</v>
      </c>
      <c r="AD129" s="74">
        <v>1.8</v>
      </c>
      <c r="AE129" s="74">
        <v>1.8</v>
      </c>
      <c r="AF129" s="74">
        <v>1.8</v>
      </c>
      <c r="AG129" s="74">
        <v>1.8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4950</v>
      </c>
      <c r="E133" s="70">
        <v>9900</v>
      </c>
      <c r="F133" s="70">
        <v>9900</v>
      </c>
      <c r="G133" s="70">
        <v>9900</v>
      </c>
      <c r="H133" s="70">
        <v>9900</v>
      </c>
      <c r="I133" s="70">
        <v>9900</v>
      </c>
      <c r="J133" s="70">
        <v>9900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64350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-3822.6</v>
      </c>
      <c r="D134" s="70">
        <v>-452.6</v>
      </c>
      <c r="E134" s="70">
        <v>1472.4</v>
      </c>
      <c r="F134" s="70">
        <v>1472.4</v>
      </c>
      <c r="G134" s="70">
        <v>1472.4</v>
      </c>
      <c r="H134" s="70">
        <v>1472.4</v>
      </c>
      <c r="I134" s="70">
        <v>1472.4</v>
      </c>
      <c r="J134" s="70">
        <v>1472.4</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4559.2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5600000</v>
      </c>
      <c r="AY8" s="21" t="s">
        <v>85</v>
      </c>
      <c r="AZ8" s="89">
        <v>0</v>
      </c>
    </row>
    <row r="9" spans="2:59" ht="14.45" customHeight="1">
      <c r="B9" s="136"/>
      <c r="C9" s="136"/>
      <c r="D9" s="136"/>
      <c r="E9" s="136"/>
      <c r="F9" s="136"/>
      <c r="G9" s="136"/>
      <c r="H9" s="136"/>
      <c r="I9" s="136"/>
      <c r="J9" s="37"/>
      <c r="AP9" s="21" t="s">
        <v>86</v>
      </c>
      <c r="AQ9" s="89">
        <v>0</v>
      </c>
      <c r="AY9" s="21" t="s">
        <v>86</v>
      </c>
      <c r="AZ9" s="89">
        <v>0</v>
      </c>
    </row>
    <row r="10" spans="2:59" ht="14.45" customHeight="1">
      <c r="B10" s="136"/>
      <c r="C10" s="136"/>
      <c r="D10" s="136"/>
      <c r="E10" s="136"/>
      <c r="F10" s="136"/>
      <c r="G10" s="136"/>
      <c r="H10" s="136"/>
      <c r="I10" s="136"/>
      <c r="J10" s="37"/>
      <c r="AP10" s="21" t="s">
        <v>87</v>
      </c>
      <c r="AQ10" s="89">
        <v>39325000</v>
      </c>
      <c r="AY10" s="21" t="s">
        <v>87</v>
      </c>
      <c r="AZ10" s="89">
        <v>0</v>
      </c>
    </row>
    <row r="11" spans="2:59" ht="14.45" customHeight="1">
      <c r="B11" s="76" t="s">
        <v>88</v>
      </c>
      <c r="C11" s="76"/>
      <c r="D11" s="76"/>
      <c r="E11" s="76"/>
      <c r="F11" s="76"/>
      <c r="G11" s="76"/>
      <c r="H11" s="76"/>
      <c r="I11" s="76"/>
      <c r="AP11" s="21" t="s">
        <v>89</v>
      </c>
      <c r="AQ11" s="89">
        <v>2170000</v>
      </c>
      <c r="AY11" s="21" t="s">
        <v>89</v>
      </c>
      <c r="AZ11" s="89">
        <v>8380800</v>
      </c>
    </row>
    <row r="12" spans="2:59" ht="14.45" customHeight="1">
      <c r="B12" s="76"/>
      <c r="C12" s="76"/>
      <c r="D12" s="76"/>
      <c r="E12" s="76"/>
      <c r="F12" s="76"/>
      <c r="G12" s="76"/>
      <c r="H12" s="76"/>
      <c r="I12" s="76"/>
      <c r="AP12" s="21" t="s">
        <v>90</v>
      </c>
      <c r="AQ12" s="89">
        <v>2940000</v>
      </c>
      <c r="AY12" s="21" t="s">
        <v>90</v>
      </c>
      <c r="AZ12" s="89">
        <v>150000</v>
      </c>
    </row>
    <row r="13" spans="2:59" ht="14.45" customHeight="1">
      <c r="B13" s="76"/>
      <c r="C13" s="76"/>
      <c r="D13" s="76"/>
      <c r="E13" s="76"/>
      <c r="F13" s="76"/>
      <c r="G13" s="76"/>
      <c r="H13" s="76"/>
      <c r="I13" s="76"/>
      <c r="AP13" s="21" t="s">
        <v>91</v>
      </c>
      <c r="AQ13" s="89">
        <v>1225000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51260000</v>
      </c>
      <c r="AY20" s="77" t="s">
        <v>96</v>
      </c>
      <c r="AZ20" s="90">
        <v>8530800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8034240</v>
      </c>
      <c r="AY27" s="21" t="s">
        <v>85</v>
      </c>
      <c r="AZ27" s="89"/>
    </row>
    <row r="28" spans="42:59">
      <c r="AP28" s="21" t="s">
        <v>86</v>
      </c>
      <c r="AQ28" s="89">
        <v>0</v>
      </c>
      <c r="AY28" s="21" t="s">
        <v>86</v>
      </c>
      <c r="AZ28" s="89"/>
    </row>
    <row r="29" spans="42:59" ht="14.45" customHeight="1">
      <c r="AP29" s="21" t="s">
        <v>87</v>
      </c>
      <c r="AQ29" s="89">
        <v>56413500</v>
      </c>
      <c r="AY29" s="21" t="s">
        <v>87</v>
      </c>
      <c r="AZ29" s="89"/>
    </row>
    <row r="30" spans="42:59">
      <c r="AP30" s="21" t="s">
        <v>89</v>
      </c>
      <c r="AQ30" s="89">
        <v>3113268</v>
      </c>
      <c r="AY30" s="21" t="s">
        <v>89</v>
      </c>
      <c r="AZ30" s="89">
        <v>15583296</v>
      </c>
    </row>
    <row r="31" spans="42:59">
      <c r="AP31" s="21" t="s">
        <v>90</v>
      </c>
      <c r="AQ31" s="89">
        <v>4217976</v>
      </c>
      <c r="AY31" s="21" t="s">
        <v>90</v>
      </c>
      <c r="AZ31" s="89">
        <v>309283.70221327984</v>
      </c>
    </row>
    <row r="32" spans="42:59" ht="14.45" customHeight="1">
      <c r="AP32" s="21" t="s">
        <v>91</v>
      </c>
      <c r="AQ32" s="89">
        <v>1757490</v>
      </c>
      <c r="AY32" s="21" t="s">
        <v>91</v>
      </c>
      <c r="AZ32" s="89"/>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73536474</v>
      </c>
      <c r="AY37" s="77" t="s">
        <v>96</v>
      </c>
      <c r="AZ37" s="90">
        <v>15892579.70221328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59790800</v>
      </c>
      <c r="AR41" s="110">
        <v>51260000</v>
      </c>
      <c r="AS41" s="110">
        <v>8530800</v>
      </c>
      <c r="AV41" s="21" t="s">
        <v>101</v>
      </c>
      <c r="AW41" s="91">
        <v>0.8573225312255397</v>
      </c>
      <c r="AX41" s="91">
        <v>0.14267746877446028</v>
      </c>
    </row>
    <row r="42" spans="2:56" ht="15">
      <c r="B42" s="38"/>
      <c r="C42" s="38"/>
      <c r="D42" s="38"/>
      <c r="E42" s="38"/>
      <c r="F42" s="38"/>
      <c r="G42" s="38"/>
      <c r="H42" s="38"/>
      <c r="I42" s="38"/>
      <c r="AP42" s="21" t="s">
        <v>102</v>
      </c>
      <c r="AQ42" s="110">
        <v>89429053.702213287</v>
      </c>
      <c r="AR42" s="110">
        <v>73536474</v>
      </c>
      <c r="AS42" s="110">
        <v>15892579.70221328</v>
      </c>
      <c r="AV42" s="21" t="s">
        <v>102</v>
      </c>
      <c r="AW42" s="91">
        <v>0.82228840578886764</v>
      </c>
      <c r="AX42" s="91">
        <v>0.17771159421113222</v>
      </c>
    </row>
    <row r="43" spans="2:56">
      <c r="BD43" s="92">
        <v>9535547821327.9688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0.29044175404197758</v>
      </c>
    </row>
    <row r="54" spans="2:55">
      <c r="BA54" s="21" t="s">
        <v>105</v>
      </c>
      <c r="BC54" s="94">
        <v>7.0850038850038849E-2</v>
      </c>
    </row>
    <row r="55" spans="2:55" ht="15" thickBot="1">
      <c r="BA55" s="21" t="s">
        <v>106</v>
      </c>
      <c r="BC55" s="94" t="s">
        <v>102</v>
      </c>
    </row>
    <row r="56" spans="2:55" ht="16.5" thickTop="1" thickBot="1">
      <c r="BA56" s="95" t="s">
        <v>107</v>
      </c>
      <c r="BB56" s="95"/>
      <c r="BC56" s="93">
        <v>59790800</v>
      </c>
    </row>
    <row r="57" spans="2:55" ht="16.5" thickTop="1" thickBot="1">
      <c r="BA57" s="96" t="s">
        <v>108</v>
      </c>
      <c r="BB57" s="96"/>
      <c r="BC57" s="97">
        <v>43527</v>
      </c>
    </row>
    <row r="58" spans="2:55" ht="16.5" thickTop="1" thickBot="1">
      <c r="BA58" s="96" t="s">
        <v>109</v>
      </c>
      <c r="BB58" s="96"/>
      <c r="BC58" s="98">
        <v>1.4956992330293839</v>
      </c>
    </row>
    <row r="59" spans="2:55" ht="16.5" thickTop="1" thickBot="1">
      <c r="BA59" s="95" t="s">
        <v>110</v>
      </c>
      <c r="BB59" s="95" t="s">
        <v>111</v>
      </c>
      <c r="BC59" s="93">
        <v>64350</v>
      </c>
    </row>
    <row r="60" spans="2:55" ht="16.5" thickTop="1" thickBot="1">
      <c r="I60" s="62" t="s">
        <v>66</v>
      </c>
      <c r="BA60" s="96" t="s">
        <v>112</v>
      </c>
      <c r="BB60" s="96"/>
      <c r="BC60" s="98">
        <v>1.9585833721833721</v>
      </c>
    </row>
    <row r="61" spans="2:55" ht="16.5" thickTop="1" thickBot="1">
      <c r="BA61" s="95" t="s">
        <v>110</v>
      </c>
      <c r="BB61" s="95" t="s">
        <v>111</v>
      </c>
      <c r="BC61" s="93">
        <v>126034.84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5600000</v>
      </c>
      <c r="J5" t="s">
        <v>85</v>
      </c>
      <c r="K5" s="1">
        <v>0</v>
      </c>
      <c r="S5" s="139"/>
      <c r="T5" s="139"/>
      <c r="U5" s="139"/>
      <c r="V5" s="139"/>
      <c r="W5" s="139"/>
      <c r="X5" s="139"/>
      <c r="Y5" s="139"/>
      <c r="Z5" s="139"/>
    </row>
    <row r="6" spans="1:27">
      <c r="A6" t="s">
        <v>86</v>
      </c>
      <c r="B6" s="1">
        <v>0</v>
      </c>
      <c r="J6" t="s">
        <v>86</v>
      </c>
      <c r="K6" s="1">
        <v>0</v>
      </c>
      <c r="S6" s="139"/>
      <c r="T6" s="139"/>
      <c r="U6" s="139"/>
      <c r="V6" s="139"/>
      <c r="W6" s="139"/>
      <c r="X6" s="139"/>
      <c r="Y6" s="139"/>
      <c r="Z6" s="139"/>
      <c r="AA6" s="18"/>
    </row>
    <row r="7" spans="1:27">
      <c r="A7" t="s">
        <v>87</v>
      </c>
      <c r="B7" s="1">
        <v>39325000</v>
      </c>
      <c r="J7" t="s">
        <v>87</v>
      </c>
      <c r="K7" s="1">
        <v>0</v>
      </c>
      <c r="S7" s="139"/>
      <c r="T7" s="139"/>
      <c r="U7" s="139"/>
      <c r="V7" s="139"/>
      <c r="W7" s="139"/>
      <c r="X7" s="139"/>
      <c r="Y7" s="139"/>
      <c r="Z7" s="139"/>
      <c r="AA7" s="18"/>
    </row>
    <row r="8" spans="1:27">
      <c r="A8" t="s">
        <v>89</v>
      </c>
      <c r="B8" s="1">
        <v>2170000</v>
      </c>
      <c r="J8" t="s">
        <v>89</v>
      </c>
      <c r="K8" s="1">
        <v>8380800</v>
      </c>
      <c r="S8" s="139"/>
      <c r="T8" s="139"/>
      <c r="U8" s="139"/>
      <c r="V8" s="139"/>
      <c r="W8" s="139"/>
      <c r="X8" s="139"/>
      <c r="Y8" s="139"/>
      <c r="Z8" s="139"/>
    </row>
    <row r="9" spans="1:27">
      <c r="A9" t="s">
        <v>90</v>
      </c>
      <c r="B9" s="1">
        <v>2940000</v>
      </c>
      <c r="J9" t="s">
        <v>90</v>
      </c>
      <c r="K9" s="1">
        <v>150000</v>
      </c>
      <c r="S9" s="139"/>
      <c r="T9" s="139"/>
      <c r="U9" s="139"/>
      <c r="V9" s="139"/>
      <c r="W9" s="139"/>
      <c r="X9" s="139"/>
      <c r="Y9" s="139"/>
      <c r="Z9" s="139"/>
    </row>
    <row r="10" spans="1:27">
      <c r="A10" t="s">
        <v>91</v>
      </c>
      <c r="B10" s="1">
        <v>1225000</v>
      </c>
      <c r="J10" t="s">
        <v>91</v>
      </c>
      <c r="K10" s="1">
        <v>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51260000</v>
      </c>
      <c r="J15" s="12" t="s">
        <v>96</v>
      </c>
      <c r="K15" s="13">
        <v>8530800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115</v>
      </c>
      <c r="T21" s="139"/>
      <c r="U21" s="139"/>
      <c r="V21" s="139"/>
      <c r="W21" s="139"/>
      <c r="X21" s="139"/>
      <c r="Y21" s="139"/>
      <c r="Z21" s="139"/>
    </row>
    <row r="22" spans="1:26">
      <c r="A22" t="s">
        <v>85</v>
      </c>
      <c r="B22" s="1">
        <v>8034240</v>
      </c>
      <c r="J22" t="s">
        <v>85</v>
      </c>
      <c r="K22" s="1">
        <v>0</v>
      </c>
      <c r="S22" s="139"/>
      <c r="T22" s="139"/>
      <c r="U22" s="139"/>
      <c r="V22" s="139"/>
      <c r="W22" s="139"/>
      <c r="X22" s="139"/>
      <c r="Y22" s="139"/>
      <c r="Z22" s="139"/>
    </row>
    <row r="23" spans="1:26">
      <c r="A23" t="s">
        <v>86</v>
      </c>
      <c r="B23" s="1">
        <v>0</v>
      </c>
      <c r="J23" t="s">
        <v>86</v>
      </c>
      <c r="K23" s="1">
        <v>0</v>
      </c>
      <c r="S23" s="139"/>
      <c r="T23" s="139"/>
      <c r="U23" s="139"/>
      <c r="V23" s="139"/>
      <c r="W23" s="139"/>
      <c r="X23" s="139"/>
      <c r="Y23" s="139"/>
      <c r="Z23" s="139"/>
    </row>
    <row r="24" spans="1:26" ht="14.45" customHeight="1">
      <c r="A24" t="s">
        <v>87</v>
      </c>
      <c r="B24" s="1">
        <v>56413500</v>
      </c>
      <c r="J24" t="s">
        <v>87</v>
      </c>
      <c r="K24" s="1">
        <v>0</v>
      </c>
      <c r="S24" s="139"/>
      <c r="T24" s="139"/>
      <c r="U24" s="139"/>
      <c r="V24" s="139"/>
      <c r="W24" s="139"/>
      <c r="X24" s="139"/>
      <c r="Y24" s="139"/>
      <c r="Z24" s="139"/>
    </row>
    <row r="25" spans="1:26">
      <c r="A25" t="s">
        <v>89</v>
      </c>
      <c r="B25" s="1">
        <v>3113268</v>
      </c>
      <c r="J25" t="s">
        <v>89</v>
      </c>
      <c r="K25" s="1">
        <v>15583296</v>
      </c>
      <c r="S25" s="139"/>
      <c r="T25" s="139"/>
      <c r="U25" s="139"/>
      <c r="V25" s="139"/>
      <c r="W25" s="139"/>
      <c r="X25" s="139"/>
      <c r="Y25" s="139"/>
      <c r="Z25" s="139"/>
    </row>
    <row r="26" spans="1:26" ht="14.45" customHeight="1">
      <c r="A26" t="s">
        <v>90</v>
      </c>
      <c r="B26" s="1">
        <v>4217976</v>
      </c>
      <c r="J26" t="s">
        <v>90</v>
      </c>
      <c r="K26" s="1">
        <v>309283.70221327984</v>
      </c>
      <c r="S26" s="139"/>
      <c r="T26" s="139"/>
      <c r="U26" s="139"/>
      <c r="V26" s="139"/>
      <c r="W26" s="139"/>
      <c r="X26" s="139"/>
      <c r="Y26" s="139"/>
      <c r="Z26" s="139"/>
    </row>
    <row r="27" spans="1:26">
      <c r="A27" t="s">
        <v>91</v>
      </c>
      <c r="B27" s="1">
        <v>1757490</v>
      </c>
      <c r="J27" t="s">
        <v>91</v>
      </c>
      <c r="K27" s="1">
        <v>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73536474</v>
      </c>
      <c r="J32" s="12" t="s">
        <v>96</v>
      </c>
      <c r="K32" s="13">
        <v>15892579.70221328</v>
      </c>
    </row>
    <row r="35" spans="1:15">
      <c r="B35" t="s">
        <v>99</v>
      </c>
      <c r="C35" t="s">
        <v>100</v>
      </c>
      <c r="D35" t="s">
        <v>76</v>
      </c>
      <c r="H35" t="s">
        <v>100</v>
      </c>
      <c r="I35" t="s">
        <v>76</v>
      </c>
    </row>
    <row r="36" spans="1:15">
      <c r="A36" t="s">
        <v>101</v>
      </c>
      <c r="B36" s="14">
        <v>59790800</v>
      </c>
      <c r="C36" s="14">
        <v>51260000</v>
      </c>
      <c r="D36" s="14">
        <v>8530800</v>
      </c>
      <c r="G36" t="s">
        <v>101</v>
      </c>
      <c r="H36" s="15">
        <v>0.8573225312255397</v>
      </c>
      <c r="I36" s="15">
        <v>0.14267746877446028</v>
      </c>
    </row>
    <row r="37" spans="1:15">
      <c r="A37" t="s">
        <v>102</v>
      </c>
      <c r="B37" s="14">
        <v>89429053.702213287</v>
      </c>
      <c r="C37" s="14">
        <v>73536474</v>
      </c>
      <c r="D37" s="14">
        <v>15892579.70221328</v>
      </c>
      <c r="G37" t="s">
        <v>102</v>
      </c>
      <c r="H37" s="15">
        <v>0.82228840578886764</v>
      </c>
      <c r="I37" s="15">
        <v>0.17771159421113222</v>
      </c>
    </row>
    <row r="38" spans="1:15">
      <c r="O38" s="17">
        <v>9535547821327.9688</v>
      </c>
    </row>
    <row r="67" spans="19:25">
      <c r="S67" s="137" t="s">
        <v>116</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117</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116</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117</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118</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119</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120</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121</v>
      </c>
      <c r="H10" s="60" t="s">
        <v>122</v>
      </c>
      <c r="I10" s="60" t="s">
        <v>123</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124</v>
      </c>
      <c r="H11" s="45" t="s">
        <v>125</v>
      </c>
      <c r="I11" s="46">
        <v>2501.5100000000002</v>
      </c>
      <c r="J11" s="19"/>
      <c r="K11" s="19"/>
    </row>
    <row r="12" spans="2:57" ht="14.45" customHeight="1" thickBot="1">
      <c r="B12" s="19"/>
      <c r="C12" s="19"/>
      <c r="D12" s="19"/>
      <c r="E12" s="19"/>
      <c r="F12" s="19"/>
      <c r="G12" s="44" t="s">
        <v>126</v>
      </c>
      <c r="H12" s="45" t="s">
        <v>127</v>
      </c>
      <c r="I12" s="46">
        <v>2769770</v>
      </c>
      <c r="J12" s="19"/>
      <c r="K12" s="19"/>
    </row>
    <row r="13" spans="2:57" ht="14.45" customHeight="1" thickBot="1">
      <c r="B13" s="19"/>
      <c r="C13" s="19"/>
      <c r="D13" s="19"/>
      <c r="E13" s="19"/>
      <c r="F13" s="19"/>
      <c r="G13" s="44" t="s">
        <v>128</v>
      </c>
      <c r="H13" s="45" t="s">
        <v>127</v>
      </c>
      <c r="I13" s="46">
        <v>18696564</v>
      </c>
      <c r="J13" s="19"/>
      <c r="K13" s="19"/>
    </row>
    <row r="14" spans="2:57" ht="14.45" customHeight="1" thickBot="1">
      <c r="B14" s="19"/>
      <c r="C14" s="19"/>
      <c r="D14" s="19"/>
      <c r="E14" s="19"/>
      <c r="F14" s="19"/>
      <c r="G14" s="44" t="s">
        <v>129</v>
      </c>
      <c r="H14" s="45" t="s">
        <v>130</v>
      </c>
      <c r="I14" s="47">
        <v>35.75</v>
      </c>
      <c r="J14" s="19"/>
      <c r="K14" s="19"/>
    </row>
    <row r="15" spans="2:57" ht="14.45" customHeight="1" thickBot="1">
      <c r="B15" s="19"/>
      <c r="C15" s="19"/>
      <c r="D15" s="19"/>
      <c r="E15" s="19"/>
      <c r="F15" s="19"/>
      <c r="G15" s="44" t="s">
        <v>131</v>
      </c>
      <c r="H15" s="45" t="s">
        <v>132</v>
      </c>
      <c r="I15" s="48">
        <v>29.044175404197759</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133</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134</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135</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136</v>
      </c>
      <c r="AR25" s="99">
        <v>2501.5100000000002</v>
      </c>
      <c r="AS25" s="21" t="s">
        <v>111</v>
      </c>
    </row>
    <row r="26" spans="2:46">
      <c r="B26" s="140" t="s">
        <v>8</v>
      </c>
      <c r="C26" s="149" t="s">
        <v>137</v>
      </c>
      <c r="D26" s="149"/>
      <c r="E26" s="149"/>
      <c r="F26" s="149"/>
      <c r="G26" s="149"/>
      <c r="H26" s="149"/>
      <c r="I26" s="149"/>
      <c r="J26" s="149"/>
      <c r="K26" s="149"/>
      <c r="L26" s="149"/>
      <c r="M26" s="149"/>
      <c r="N26" s="149"/>
      <c r="O26" s="150"/>
      <c r="AP26" s="21" t="s">
        <v>138</v>
      </c>
      <c r="AR26" s="73">
        <v>25366.704456482035</v>
      </c>
      <c r="AS26" s="21" t="s">
        <v>139</v>
      </c>
    </row>
    <row r="27" spans="2:46">
      <c r="B27" s="140"/>
      <c r="C27" s="149"/>
      <c r="D27" s="149"/>
      <c r="E27" s="149"/>
      <c r="F27" s="149"/>
      <c r="G27" s="149"/>
      <c r="H27" s="149"/>
      <c r="I27" s="149"/>
      <c r="J27" s="149"/>
      <c r="K27" s="149"/>
      <c r="L27" s="149"/>
      <c r="M27" s="149"/>
      <c r="N27" s="149"/>
      <c r="O27" s="150"/>
    </row>
    <row r="28" spans="2:46">
      <c r="B28" s="140" t="s">
        <v>8</v>
      </c>
      <c r="C28" s="149" t="s">
        <v>140</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3.5254500699300699</v>
      </c>
      <c r="AT30" s="101">
        <v>35750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141</v>
      </c>
      <c r="D33" s="121"/>
      <c r="E33" s="121"/>
      <c r="F33" s="121"/>
      <c r="G33" s="121"/>
      <c r="H33" s="121"/>
      <c r="I33" s="121"/>
      <c r="J33" s="121"/>
      <c r="K33" s="121"/>
      <c r="L33" s="121"/>
      <c r="M33" s="121"/>
      <c r="N33" s="121"/>
      <c r="O33" s="121"/>
      <c r="AR33" s="100"/>
      <c r="AT33" s="101"/>
    </row>
    <row r="34" spans="2:49" ht="14.45" customHeight="1">
      <c r="B34" s="19"/>
      <c r="C34" s="121" t="s">
        <v>142</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143</v>
      </c>
      <c r="K38" s="50">
        <v>0.05</v>
      </c>
      <c r="L38" s="50">
        <v>0.1</v>
      </c>
      <c r="M38" s="50">
        <v>0.15</v>
      </c>
      <c r="N38" s="50">
        <v>0.2</v>
      </c>
      <c r="O38" s="50">
        <v>0.25</v>
      </c>
      <c r="AT38" s="21" t="s">
        <v>144</v>
      </c>
      <c r="AU38" s="21" t="s">
        <v>145</v>
      </c>
      <c r="AV38" s="21" t="s">
        <v>146</v>
      </c>
      <c r="AW38" s="21" t="s">
        <v>132</v>
      </c>
    </row>
    <row r="39" spans="2:49">
      <c r="B39" s="19"/>
      <c r="C39" s="49"/>
      <c r="D39" s="52"/>
      <c r="E39" s="143" t="s">
        <v>147</v>
      </c>
      <c r="F39" s="144"/>
      <c r="G39" s="144"/>
      <c r="H39" s="144"/>
      <c r="I39" s="144"/>
      <c r="J39" s="144"/>
      <c r="K39" s="144"/>
      <c r="L39" s="144"/>
      <c r="M39" s="144"/>
      <c r="N39" s="144"/>
      <c r="O39" s="145"/>
      <c r="AT39" s="21" t="s">
        <v>148</v>
      </c>
      <c r="AU39" s="102">
        <v>126034.84</v>
      </c>
      <c r="AV39" s="103">
        <v>3.53</v>
      </c>
      <c r="AW39" s="104">
        <v>1.9585833721833721</v>
      </c>
    </row>
    <row r="40" spans="2:49" ht="14.45" customHeight="1">
      <c r="B40" s="19"/>
      <c r="C40" s="49"/>
      <c r="D40" s="53" t="s">
        <v>149</v>
      </c>
      <c r="E40" s="114">
        <v>2644.0875524475523</v>
      </c>
      <c r="F40" s="114">
        <v>2820.3600559440561</v>
      </c>
      <c r="G40" s="114">
        <v>2996.6325594405598</v>
      </c>
      <c r="H40" s="114">
        <v>3172.9050629370627</v>
      </c>
      <c r="I40" s="114">
        <v>3349.1775664335664</v>
      </c>
      <c r="J40" s="115">
        <v>3525.4500699300697</v>
      </c>
      <c r="K40" s="114">
        <v>3701.7225734265735</v>
      </c>
      <c r="L40" s="114">
        <v>3877.9950769230772</v>
      </c>
      <c r="M40" s="114">
        <v>4054.2675804195801</v>
      </c>
      <c r="N40" s="114">
        <v>4230.5400839160839</v>
      </c>
      <c r="O40" s="114">
        <v>4406.8125874125872</v>
      </c>
      <c r="AT40" s="21" t="s">
        <v>150</v>
      </c>
      <c r="AU40" s="102">
        <v>89429.05</v>
      </c>
      <c r="AV40" s="103">
        <v>2.5</v>
      </c>
      <c r="AW40" s="104">
        <v>1.4956991711099366</v>
      </c>
    </row>
    <row r="41" spans="2:49">
      <c r="B41" s="19"/>
      <c r="C41" s="54">
        <v>-0.2</v>
      </c>
      <c r="D41" s="55">
        <v>20785.05</v>
      </c>
      <c r="E41" s="56">
        <v>-0.62724037751377615</v>
      </c>
      <c r="F41" s="56">
        <v>-0.52553785391916508</v>
      </c>
      <c r="G41" s="56">
        <v>-0.43580033310039057</v>
      </c>
      <c r="H41" s="56">
        <v>-0.35603364792814696</v>
      </c>
      <c r="I41" s="56">
        <v>-0.28466345593192849</v>
      </c>
      <c r="J41" s="56">
        <v>-0.22043028313533217</v>
      </c>
      <c r="K41" s="56">
        <v>-0.16231455536698286</v>
      </c>
      <c r="L41" s="56">
        <v>-0.10948207557757464</v>
      </c>
      <c r="M41" s="56">
        <v>-6.1243724465506237E-2</v>
      </c>
      <c r="N41" s="56">
        <v>-1.7025235946110034E-2</v>
      </c>
      <c r="O41" s="56">
        <v>2.3655773491734308E-2</v>
      </c>
      <c r="AT41" s="21" t="s">
        <v>151</v>
      </c>
      <c r="AU41" s="102">
        <v>36605.78</v>
      </c>
      <c r="AV41" s="103"/>
      <c r="AW41" s="104">
        <v>0.29044175404197758</v>
      </c>
    </row>
    <row r="42" spans="2:49">
      <c r="B42" s="19"/>
      <c r="C42" s="54">
        <v>-0.15</v>
      </c>
      <c r="D42" s="55">
        <v>25981.3125</v>
      </c>
      <c r="E42" s="56">
        <v>-0.30179230201102097</v>
      </c>
      <c r="F42" s="56">
        <v>-0.22043028313533192</v>
      </c>
      <c r="G42" s="56">
        <v>-0.14864026648031239</v>
      </c>
      <c r="H42" s="56">
        <v>-8.482691834251746E-2</v>
      </c>
      <c r="I42" s="56">
        <v>-2.7730764745542841E-2</v>
      </c>
      <c r="J42" s="56">
        <v>2.3655773491734308E-2</v>
      </c>
      <c r="K42" s="56">
        <v>7.0148355706413631E-2</v>
      </c>
      <c r="L42" s="56">
        <v>0.11241433953794029</v>
      </c>
      <c r="M42" s="56">
        <v>0.15100502042759506</v>
      </c>
      <c r="N42" s="56">
        <v>0.18637981124311206</v>
      </c>
      <c r="O42" s="56">
        <v>0.21892461879338748</v>
      </c>
    </row>
    <row r="43" spans="2:49">
      <c r="B43" s="19"/>
      <c r="C43" s="54">
        <v>-0.1</v>
      </c>
      <c r="D43" s="55">
        <v>30566.25</v>
      </c>
      <c r="E43" s="56">
        <v>-0.10652345670936784</v>
      </c>
      <c r="F43" s="56">
        <v>-3.7365740665032232E-2</v>
      </c>
      <c r="G43" s="56">
        <v>2.3655773491734464E-2</v>
      </c>
      <c r="H43" s="56">
        <v>7.7897119408860127E-2</v>
      </c>
      <c r="I43" s="56">
        <v>0.12642884996628861</v>
      </c>
      <c r="J43" s="56">
        <v>0.17010740746797415</v>
      </c>
      <c r="K43" s="56">
        <v>0.20962610235045165</v>
      </c>
      <c r="L43" s="56">
        <v>0.24555218860724926</v>
      </c>
      <c r="M43" s="56">
        <v>0.27835426736345581</v>
      </c>
      <c r="N43" s="56">
        <v>0.30842283955664523</v>
      </c>
      <c r="O43" s="56">
        <v>0.33608592597437936</v>
      </c>
      <c r="AU43" s="21">
        <v>122908.5</v>
      </c>
    </row>
    <row r="44" spans="2:49">
      <c r="B44" s="19"/>
      <c r="C44" s="54">
        <v>-0.05</v>
      </c>
      <c r="D44" s="55">
        <v>33962.5</v>
      </c>
      <c r="E44" s="56">
        <v>4.1288889615690135E-3</v>
      </c>
      <c r="F44" s="56">
        <v>6.6370833401471041E-2</v>
      </c>
      <c r="G44" s="56">
        <v>0.12129019614256092</v>
      </c>
      <c r="H44" s="56">
        <v>0.17010740746797415</v>
      </c>
      <c r="I44" s="56">
        <v>0.21378596496965979</v>
      </c>
      <c r="J44" s="56">
        <v>0.25309666672117676</v>
      </c>
      <c r="K44" s="56">
        <v>0.28866349211540648</v>
      </c>
      <c r="L44" s="56">
        <v>0.32099696974652442</v>
      </c>
      <c r="M44" s="56">
        <v>0.35051884062711014</v>
      </c>
      <c r="N44" s="56">
        <v>0.37758055560098064</v>
      </c>
      <c r="O44" s="56">
        <v>0.40247733337694142</v>
      </c>
      <c r="AU44" s="21">
        <v>169805.872</v>
      </c>
    </row>
    <row r="45" spans="2:49">
      <c r="B45" s="19"/>
      <c r="C45" s="51" t="s">
        <v>143</v>
      </c>
      <c r="D45" s="57">
        <v>35750</v>
      </c>
      <c r="E45" s="56">
        <v>5.3922444513490625E-2</v>
      </c>
      <c r="F45" s="56">
        <v>0.11305229173139744</v>
      </c>
      <c r="G45" s="56">
        <v>0.16522568633543289</v>
      </c>
      <c r="H45" s="56">
        <v>0.21160203709457548</v>
      </c>
      <c r="I45" s="56">
        <v>0.25309666672117676</v>
      </c>
      <c r="J45" s="56">
        <v>0.29044183338511792</v>
      </c>
      <c r="K45" s="56">
        <v>0.3242303175096361</v>
      </c>
      <c r="L45" s="56">
        <v>0.35494712125919808</v>
      </c>
      <c r="M45" s="56">
        <v>0.38299289859575469</v>
      </c>
      <c r="N45" s="56">
        <v>0.40870152782093166</v>
      </c>
      <c r="O45" s="56">
        <v>0.43235346670809433</v>
      </c>
    </row>
    <row r="46" spans="2:49" ht="14.45" customHeight="1">
      <c r="B46" s="19"/>
      <c r="C46" s="54">
        <v>0.05</v>
      </c>
      <c r="D46" s="55">
        <v>37537.5</v>
      </c>
      <c r="E46" s="56">
        <v>9.8973756679514802E-2</v>
      </c>
      <c r="F46" s="56">
        <v>0.15528789688704514</v>
      </c>
      <c r="G46" s="56">
        <v>0.20497684412898368</v>
      </c>
      <c r="H46" s="56">
        <v>0.24914479723292896</v>
      </c>
      <c r="I46" s="56">
        <v>0.28866349211540643</v>
      </c>
      <c r="J46" s="56">
        <v>0.3242303175096361</v>
      </c>
      <c r="K46" s="56">
        <v>0.35640982619965345</v>
      </c>
      <c r="L46" s="56">
        <v>0.38566392500876012</v>
      </c>
      <c r="M46" s="56">
        <v>0.41237418913881402</v>
      </c>
      <c r="N46" s="56">
        <v>0.43685859792469678</v>
      </c>
      <c r="O46" s="56">
        <v>0.45938425400770894</v>
      </c>
    </row>
    <row r="47" spans="2:49">
      <c r="B47" s="19"/>
      <c r="C47" s="54">
        <v>0.1</v>
      </c>
      <c r="D47" s="55">
        <v>41291.25</v>
      </c>
      <c r="E47" s="56">
        <v>0.1808852333450135</v>
      </c>
      <c r="F47" s="56">
        <v>0.23207990626095018</v>
      </c>
      <c r="G47" s="56">
        <v>0.27725167648089433</v>
      </c>
      <c r="H47" s="56">
        <v>0.31740436112084452</v>
      </c>
      <c r="I47" s="56">
        <v>0.35333044737764219</v>
      </c>
      <c r="J47" s="56">
        <v>0.38566392500876012</v>
      </c>
      <c r="K47" s="56">
        <v>0.4149180238178668</v>
      </c>
      <c r="L47" s="56">
        <v>0.44151265909887288</v>
      </c>
      <c r="M47" s="56">
        <v>0.46579471739892181</v>
      </c>
      <c r="N47" s="56">
        <v>0.48805327084063349</v>
      </c>
      <c r="O47" s="56">
        <v>0.50853114000700805</v>
      </c>
    </row>
    <row r="48" spans="2:49">
      <c r="B48" s="19"/>
      <c r="C48" s="54">
        <v>0.15</v>
      </c>
      <c r="D48" s="55">
        <v>47484.9375</v>
      </c>
      <c r="E48" s="56">
        <v>0.28772628986522913</v>
      </c>
      <c r="F48" s="56">
        <v>0.33224339674865233</v>
      </c>
      <c r="G48" s="56">
        <v>0.37152319693990815</v>
      </c>
      <c r="H48" s="56">
        <v>0.40643857488769092</v>
      </c>
      <c r="I48" s="56">
        <v>0.43767864989360195</v>
      </c>
      <c r="J48" s="56">
        <v>0.46579471739892181</v>
      </c>
      <c r="K48" s="56">
        <v>0.49123306418944934</v>
      </c>
      <c r="L48" s="56">
        <v>0.51435883399901983</v>
      </c>
      <c r="M48" s="56">
        <v>0.53547366730341028</v>
      </c>
      <c r="N48" s="56">
        <v>0.55482893116576826</v>
      </c>
      <c r="O48" s="56">
        <v>0.57263577391913745</v>
      </c>
    </row>
    <row r="49" spans="2:45" ht="15" thickBot="1">
      <c r="B49" s="19"/>
      <c r="C49" s="54">
        <v>0.2</v>
      </c>
      <c r="D49" s="58">
        <v>56981.925000000003</v>
      </c>
      <c r="E49" s="56">
        <v>0.40643857488769092</v>
      </c>
      <c r="F49" s="56">
        <v>0.44353616395721035</v>
      </c>
      <c r="G49" s="56">
        <v>0.47626933078325673</v>
      </c>
      <c r="H49" s="56">
        <v>0.50536547907307583</v>
      </c>
      <c r="I49" s="56">
        <v>0.53139887491133497</v>
      </c>
      <c r="J49" s="56">
        <v>0.55482893116576815</v>
      </c>
      <c r="K49" s="56">
        <v>0.57602755349120782</v>
      </c>
      <c r="L49" s="56">
        <v>0.59529902833251647</v>
      </c>
      <c r="M49" s="56">
        <v>0.61289472275284196</v>
      </c>
      <c r="N49" s="56">
        <v>0.6290241093048069</v>
      </c>
      <c r="O49" s="56">
        <v>0.64386314493261454</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35750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144</v>
      </c>
      <c r="AT66" s="21" t="s">
        <v>145</v>
      </c>
      <c r="AU66" s="21" t="s">
        <v>146</v>
      </c>
      <c r="AV66" s="21" t="s">
        <v>132</v>
      </c>
      <c r="AX66" s="21" t="s">
        <v>136</v>
      </c>
      <c r="AZ66" s="99">
        <v>1672.47</v>
      </c>
      <c r="BA66" s="21" t="s">
        <v>111</v>
      </c>
    </row>
    <row r="67" spans="2:55">
      <c r="B67" s="19"/>
      <c r="C67" s="19"/>
      <c r="D67" s="19"/>
      <c r="E67" s="19"/>
      <c r="F67" s="19"/>
      <c r="G67" s="19"/>
      <c r="H67" s="19"/>
      <c r="I67" s="19"/>
      <c r="J67" s="19"/>
      <c r="K67" s="19"/>
      <c r="AS67" s="21" t="s">
        <v>148</v>
      </c>
      <c r="AT67" s="102">
        <v>64350</v>
      </c>
      <c r="AU67" s="103">
        <v>1.8</v>
      </c>
      <c r="AV67" s="104">
        <v>1</v>
      </c>
      <c r="AX67" s="21" t="s">
        <v>138</v>
      </c>
      <c r="AZ67" s="73">
        <v>33217.111111111109</v>
      </c>
      <c r="BA67" s="21" t="s">
        <v>139</v>
      </c>
    </row>
    <row r="68" spans="2:55">
      <c r="B68" s="19"/>
      <c r="C68" s="19"/>
      <c r="D68" s="19"/>
      <c r="E68" s="19"/>
      <c r="F68" s="19"/>
      <c r="G68" s="19"/>
      <c r="H68" s="19"/>
      <c r="I68" s="19"/>
      <c r="J68" s="19"/>
      <c r="K68" s="19"/>
      <c r="AS68" s="21" t="s">
        <v>150</v>
      </c>
      <c r="AT68" s="102">
        <v>59790.8</v>
      </c>
      <c r="AU68" s="103">
        <v>1.67</v>
      </c>
      <c r="AV68" s="104">
        <v>0.92914996114996118</v>
      </c>
    </row>
    <row r="69" spans="2:55">
      <c r="B69" s="19"/>
      <c r="C69" s="19"/>
      <c r="D69" s="19"/>
      <c r="E69" s="19"/>
      <c r="F69" s="19"/>
      <c r="G69" s="19"/>
      <c r="H69" s="19"/>
      <c r="I69" s="19"/>
      <c r="J69" s="19"/>
      <c r="K69" s="19"/>
      <c r="AS69" s="21" t="s">
        <v>151</v>
      </c>
      <c r="AT69" s="102">
        <v>4559.2</v>
      </c>
      <c r="AU69" s="103"/>
      <c r="AV69" s="104">
        <v>7.0850038850038849E-2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152</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134</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153</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154</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155</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1.8</v>
      </c>
    </row>
    <row r="84" spans="2:56">
      <c r="B84" s="19"/>
      <c r="C84" s="19"/>
      <c r="D84" s="19"/>
      <c r="E84" s="19"/>
      <c r="F84" s="19"/>
      <c r="G84" s="19"/>
      <c r="H84" s="19"/>
      <c r="I84" s="19"/>
      <c r="J84" s="19"/>
      <c r="K84" s="19"/>
      <c r="AT84" s="106">
        <v>-0.25</v>
      </c>
      <c r="AU84" s="106">
        <v>-0.2</v>
      </c>
      <c r="AV84" s="106">
        <v>-0.15</v>
      </c>
      <c r="AW84" s="106">
        <v>-0.1</v>
      </c>
      <c r="AX84" s="106">
        <v>-0.05</v>
      </c>
      <c r="AY84" s="63" t="s">
        <v>156</v>
      </c>
      <c r="AZ84" s="106">
        <v>0.05</v>
      </c>
      <c r="BA84" s="106">
        <v>0.1</v>
      </c>
      <c r="BB84" s="106">
        <v>0.15</v>
      </c>
      <c r="BC84" s="106">
        <v>0.2</v>
      </c>
      <c r="BD84" s="106">
        <v>0.25</v>
      </c>
    </row>
    <row r="85" spans="2:56">
      <c r="B85" s="19"/>
      <c r="C85" s="19"/>
      <c r="D85" s="19"/>
      <c r="E85" s="19"/>
      <c r="F85" s="19"/>
      <c r="G85" s="19"/>
      <c r="H85" s="19"/>
      <c r="I85" s="19"/>
      <c r="J85" s="19"/>
      <c r="K85" s="19"/>
      <c r="AT85" s="142" t="s">
        <v>157</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158</v>
      </c>
      <c r="AT86" s="107">
        <v>1.35</v>
      </c>
      <c r="AU86" s="107">
        <v>1.44</v>
      </c>
      <c r="AV86" s="107">
        <v>1.53</v>
      </c>
      <c r="AW86" s="107">
        <v>1.62</v>
      </c>
      <c r="AX86" s="107">
        <v>1.71</v>
      </c>
      <c r="AY86" s="108">
        <v>1.8</v>
      </c>
      <c r="AZ86" s="107">
        <v>1.8900000000000001</v>
      </c>
      <c r="BA86" s="107">
        <v>1.98</v>
      </c>
      <c r="BB86" s="107">
        <v>2.0700000000000003</v>
      </c>
      <c r="BC86" s="107">
        <v>2.16</v>
      </c>
      <c r="BD86" s="107">
        <v>2.25</v>
      </c>
    </row>
    <row r="87" spans="2:56">
      <c r="B87" s="19"/>
      <c r="C87" s="19"/>
      <c r="D87" s="19"/>
      <c r="E87" s="19"/>
      <c r="F87" s="19"/>
      <c r="G87" s="19"/>
      <c r="H87" s="19"/>
      <c r="I87" s="19"/>
      <c r="J87" s="19"/>
      <c r="K87" s="19"/>
      <c r="AR87" s="21">
        <v>-0.2</v>
      </c>
      <c r="AS87" s="107">
        <v>20785.05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25981.3125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30566.25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33962.5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156</v>
      </c>
      <c r="AS91" s="107">
        <v>35750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37537.5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41291.25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47484.9375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56981.925000000003</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2024-03-07T22:18:56Z</dcterms:modified>
  <cp:category/>
  <cp:contentStatus/>
</cp:coreProperties>
</file>