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029C7CD5-3EFA-4ABC-8826-33D184B5B54D}"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<sst xmlns="http://schemas.openxmlformats.org/spreadsheetml/2006/main" count="350" uniqueCount="161">
  <si>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</si>
  <si>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Caña Panelera Cenicañas Santander La Paz publicada en la página web, y consta de las siguientes partes:</t>
  </si>
  <si>
    <t>Flujo de Caja</t>
  </si>
  <si>
    <t>- Flujo anualizado de los ingresos (precio y rendimiento) y los costos de producción para una hectárea de
Caña Panelera Cenicañas Santander La Paz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</si>
  <si>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</si>
  <si>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Cenicañas Santander La Paz.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</si>
  <si>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</si>
  <si>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</si>
  <si>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</si>
  <si>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</si>
  <si>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</si>
  <si>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</si>
  <si>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</si>
  <si>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</si>
  <si>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Cenicañas Santander La Paz. La participación se encuentra actualizada al 2023 Q4.</t>
  </si>
  <si>
    <t>Flujo de Caja Anual</t>
  </si>
  <si>
    <t>CAÑA PANELERA CENICAÑAS SANTANDER LA PAZ</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</si>
  <si>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</si>
  <si>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</si>
  <si>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</si>
  <si>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</si>
  <si>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</si>
  <si>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</si>
  <si>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</si>
  <si>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</si>
  <si>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</si>
  <si>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</si>
  <si>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</si>
  <si>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</si>
  <si>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</si>
  <si>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</si>
  <si>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</si>
  <si>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</si>
  <si>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</si>
  <si>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</si>
  <si>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</si>
  <si>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</si>
  <si>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</si>
  <si>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</si>
  <si>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</si>
  <si>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</si>
  <si>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</si>
  <si>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</si>
  <si>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</si>
  <si>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</si>
  <si>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</si>
  <si>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</si>
  <si>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</si>
  <si>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</si>
  <si>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</si>
  <si>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</si>
  <si>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</si>
  <si>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</si>
  <si>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</si>
  <si>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</si>
  <si>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</si>
  <si>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</si>
  <si>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</si>
  <si>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</si>
  <si>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</si>
  <si>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</si>
  <si>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</si>
  <si>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</si>
  <si>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</si>
  <si>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</si>
  <si>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</si>
  <si>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</si>
  <si>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Caña Panelera Cenicañas Santander La Paz, en lo que respecta a la mano de obra incluye actividades como la preparación del terreno, la siembra, el trazado y el ahoyado, entre otras, y ascienden a un total de $1,5 millones de pesos (equivalente a 28 jornales). En cuanto a los insumos, se incluyen los gastos relacionados con el material vegetal y las enmiendas, que en conjunto ascienden a  $0 millones.</t>
  </si>
  <si>
    <t>*** Los costos de sostenimiento del año 1 comprenden tanto los gastos relacionados con la mano de obra como aquellos asociados con los insumos necesarios desde el momento de la siembra de las plantas hasta finalizar el año 1. Para el caso de Caña Panelera Cenicañas Santander La Paz, en lo que respecta a la mano de obra incluye actividades como la fertilización, riego, control de malezas, plagas y enfermedades, entre otras, y ascienden a un total de $1,2 millones de pesos (equivalente a 23 jornales). En cuanto a los insumos, se incluyen los fertilizantes, plaguicidas, transportes, entre otras, que en conjunto ascienden a  $3,9 millones.</t>
  </si>
  <si>
    <t>Otra información</t>
  </si>
  <si>
    <t>Material de propagacion: Tallo/Estaca // Distancia de siembra: 0,5 x 1 // Densidad de siembra - Plantas/Ha.: 20.000 // Duracion del ciclo: 15 años // Productividad/Ha/Ciclo: 116.000 kg // Inicio de Produccion desde la siembra: año 2  // Duracion de la etapa productiva: 14 años // Productividad promedio en etapa productiva  // Cultivo asociado: NA // Productividad promedio etapa productiva: 8.286 kg // % Rendimiento 1ra. Calidad: 100 // % Rendimiento 2da. Calidad: 0 // Precio de venta ponderado por calidad: $3.364 // Valor Jornal: $53.129 // Otros: CULTIVO QUE CONTEMPLA UN CORTE PAREJO A LOS LOTES</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</si>
  <si>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</si>
  <si>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</si>
  <si>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</si>
  <si>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</si>
  <si>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</si>
  <si>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</si>
  <si>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</si>
  <si>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</si>
  <si>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</si>
  <si>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</si>
  <si>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</si>
  <si>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$236,1 millones, en comparación con los costos del marco original que ascienden a $137,5 millones, (mes de publicación del marco: junio - 2017).
La rentabilidad actualizada (2023 Q4) subió frente a la rentabilidad de la primera AgroGuía, pasando del 25,9% al 39,5%. Mientras que el crecimiento de los costos fue del 171,7%, el crecimiento de los ingresos fue del 210,2%.</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</si>
  <si>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</si>
  <si>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</si>
  <si>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</si>
  <si>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</si>
  <si>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</si>
  <si>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</si>
  <si>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</si>
  <si>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</si>
  <si>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</si>
  <si>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</si>
  <si>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</si>
  <si>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</si>
  <si>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</si>
  <si>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</si>
  <si>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</si>
  <si>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otros, que representan el 67% y el 26% del costo total, respectivamente. En cuanto a los costos de insumos, se destaca la participación de instalación seguido de fertilización, que representan el 65% y el 23% del costo total, respectivamente.</t>
  </si>
  <si>
    <t>Costo total</t>
  </si>
  <si>
    <t>Mano de obra</t>
  </si>
  <si>
    <t>2017 Q2</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</si>
  <si>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</si>
  <si>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</si>
  <si>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</si>
  <si>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</si>
  <si>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</si>
  <si>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</si>
  <si>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</si>
  <si>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</si>
  <si>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</si>
  <si>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</si>
  <si>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</si>
  <si>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</si>
  <si>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CAÑA PANELERA CENICAÑAS SANTANDER LA PAZ</t>
  </si>
  <si>
    <t>En cuanto a los costos de mano de obra, se destaca la participación de cosecha y beneficio segido por otros que representan el 67% y el 26% del costo total, respectivamente. En cuanto a los costos de insumos, se destaca la participación de instalación segido por fertilización que representan el 63% y el 24% del costo total, respectivamente.</t>
  </si>
  <si>
    <t>En cuanto a los costos de mano de obra, se destaca la participación de cosecha y beneficio segido por otros que representan el 67% y el 26% del costo total, respectivamente. En cuanto a los costos de insumos, se destaca la participación de instalación segido por fertilización que representan el 65% y el 23% del costo total, respectivamente.</t>
  </si>
  <si>
    <t>En cuanto a los costos de mano de obra, se destaca la participación de cosecha y beneficio segido por otros que representan el 67% y el 26% del costo total, respectivamente.</t>
  </si>
  <si>
    <t>En cuanto a los costos de insumos, se destaca la participación de instalación segido por fertilización que representan el 65% y el 23% del costo total, respectivamente.</t>
  </si>
  <si>
    <t>En cuanto a los costos de insumos, se destaca la participación de instalación segido por fertilización que representan el 63% y el 24% del costo total, respectivamente.</t>
  </si>
  <si>
    <t>En cuanto a los costos de mano de obra, se destaca la participación de cosecha y beneficio segido por otros que representan el 67% y el 26% del costo total, respectivamente.En cuanto a los costos de insumos, se destaca la participación de instalación segido por fertilización que representan el 63% y el 24%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</si>
  <si>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</si>
  <si>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</si>
  <si>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</si>
  <si>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</si>
  <si>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</si>
  <si>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</si>
  <si>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</si>
  <si>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</si>
  <si>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</si>
  <si>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</si>
  <si>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</si>
  <si>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</si>
  <si>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</si>
  <si>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</si>
  <si>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CAÑA PANELERA CENICAÑAS SANTANDER LA PAZ,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</si>
  <si>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</si>
  <si>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$ 3.364/kg y con un rendimiento por hectárea de 116.000 kg por ciclo; el margen de utilidad obtenido en la producción de caña panelera es del 39%.</t>
  </si>
  <si>
    <t>PRECIO MINIMO</t>
  </si>
  <si>
    <t>El precio mínimo ponderado para cubrir los costos de producción, con un rendimiento de 116.000 kg para todo el ciclo de producción, es COP $ 2.036/kg.</t>
  </si>
  <si>
    <t>RENDIMIENTO MINIMO</t>
  </si>
  <si>
    <t>KG</t>
  </si>
  <si>
    <t>El rendimiento mínimo por ha/ciclo para cubrir los costos de producción, con un precio ponderado de COP $ 3.364, es de 70.195 kg/ha para todo el ciclo.</t>
  </si>
  <si>
    <t>El siguiente cuadro presenta diferentes escenarios de rentabilidad para el sistema productivo de CAÑA PANELERA CENICAÑAS SANTANDER LA PAZ,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</si>
  <si>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</si>
  <si>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</si>
  <si>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</si>
  <si>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</si>
  <si>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</si>
  <si>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</si>
  <si>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</si>
  <si>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</si>
  <si>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</si>
  <si>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</si>
  <si>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CAÑA PANELERA CENICAÑAS SANTANDER LA PAZ, frente a diferentes escenarios de variación de precios de venta en finca y rendimientos probables (t/ha)</t>
  </si>
  <si>
    <t>Con un precio ponderado de COP $$ 1.600/kg y con un rendimiento por hectárea de 116.000 kg por ciclo; el margen de utilidad obtenido en la producción de caña panelera es del 26%.</t>
  </si>
  <si>
    <t>El precio mínimo ponderado para cubrir los costos de producción, con un rendimiento de 116.000 kg para todo el ciclo de producción, es COP $ 1.186/kg.</t>
  </si>
  <si>
    <t>El rendimiento mínimo por ha/ciclo para cubrir los costos de producción, con un precio ponderado de COP $ 1.600, es de 85.955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</si>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</sst>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Part.'!$AQ$41:$AQ$42</c:f>
              <c:numCache>
                <c:formatCode>_(* #,##0_);_(* \(#,##0\);_(* "-"_);_(@_)</c:formatCode>
                <c:ptCount val="2"/>
                <c:pt idx="0">
                  <c:v>137528000</c:v>
                </c:pt>
                <c:pt idx="1">
                  <c:v>236131519.9765031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Part.'!$AR$41:$AR$42</c:f>
              <c:numCache>
                <c:formatCode>_(* #,##0_);_(* \(#,##0\);_(* "-"_);_(@_)</c:formatCode>
                <c:ptCount val="2"/>
                <c:pt idx="0">
                  <c:v>94940000</c:v>
                </c:pt>
                <c:pt idx="1">
                  <c:v>144145108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Part.'!$AS$41:$AS$42</c:f>
              <c:numCache>
                <c:formatCode>_(* #,##0_);_(* \(#,##0\);_(* "-"_);_(@_)</c:formatCode>
                <c:ptCount val="2"/>
                <c:pt idx="0">
                  <c:v>42588000</c:v>
                </c:pt>
                <c:pt idx="1">
                  <c:v>91986411.976503104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Q4</c:v>
                </c:pt>
              </c:strCache>
            </c:strRef>
          </c:cat>
          <c:val>
            <c:numRef>
              <c:f>Tortas!$H$36:$H$37</c:f>
              <c:numCache>
                <c:formatCode>0%</c:formatCode>
                <c:ptCount val="2"/>
                <c:pt idx="0">
                  <c:v>0.69033215054388919</c:v>
                </c:pt>
                <c:pt idx="1">
                  <c:v>0.61044416270366419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Q4</c:v>
                </c:pt>
              </c:strCache>
            </c:strRef>
          </c:cat>
          <c:val>
            <c:numRef>
              <c:f>Tortas!$I$36:$I$37</c:f>
              <c:numCache>
                <c:formatCode>0%</c:formatCode>
                <c:ptCount val="2"/>
                <c:pt idx="0">
                  <c:v>0.30966784945611076</c:v>
                </c:pt>
                <c:pt idx="1">
                  <c:v>0.38955583729633575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1802010</c:v>
                </c:pt>
                <c:pt idx="2">
                  <c:v>5754094.6786454702</c:v>
                </c:pt>
                <c:pt idx="3">
                  <c:v>21427380</c:v>
                </c:pt>
                <c:pt idx="4">
                  <c:v>59816027.297857635</c:v>
                </c:pt>
                <c:pt idx="5">
                  <c:v>3186900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2125160</c:v>
                </c:pt>
                <c:pt idx="1">
                  <c:v>0</c:v>
                </c:pt>
                <c:pt idx="2">
                  <c:v>97285330</c:v>
                </c:pt>
                <c:pt idx="3">
                  <c:v>4781610</c:v>
                </c:pt>
                <c:pt idx="4">
                  <c:v>2443934</c:v>
                </c:pt>
                <c:pt idx="5">
                  <c:v>37509074</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Q4</c:v>
                </c:pt>
              </c:strCache>
            </c:strRef>
          </c:cat>
          <c:val>
            <c:numRef>
              <c:f>'Análisis Comparativo y Part.'!$AW$41:$AW$42</c:f>
              <c:numCache>
                <c:formatCode>0%</c:formatCode>
                <c:ptCount val="2"/>
                <c:pt idx="0">
                  <c:v>0.69033215054388919</c:v>
                </c:pt>
                <c:pt idx="1">
                  <c:v>0.61044416270366419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Q4</c:v>
                </c:pt>
              </c:strCache>
            </c:strRef>
          </c:cat>
          <c:val>
            <c:numRef>
              <c:f>'Análisis Comparativo y Part.'!$AX$41:$AX$42</c:f>
              <c:numCache>
                <c:formatCode>0%</c:formatCode>
                <c:ptCount val="2"/>
                <c:pt idx="0">
                  <c:v>0.30966784945611076</c:v>
                </c:pt>
                <c:pt idx="1">
                  <c:v>0.38955583729633575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1400000</c:v>
                </c:pt>
                <c:pt idx="1">
                  <c:v>0</c:v>
                </c:pt>
                <c:pt idx="2">
                  <c:v>64070000</c:v>
                </c:pt>
                <c:pt idx="3">
                  <c:v>3150000</c:v>
                </c:pt>
                <c:pt idx="4">
                  <c:v>1610000</c:v>
                </c:pt>
                <c:pt idx="5">
                  <c:v>24710000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1120000</c:v>
                </c:pt>
                <c:pt idx="1">
                  <c:v>0</c:v>
                </c:pt>
                <c:pt idx="2">
                  <c:v>2600000</c:v>
                </c:pt>
                <c:pt idx="3">
                  <c:v>10400000</c:v>
                </c:pt>
                <c:pt idx="4">
                  <c:v>27028000</c:v>
                </c:pt>
                <c:pt idx="5">
                  <c:v>1440000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2125160</c:v>
                </c:pt>
                <c:pt idx="1">
                  <c:v>0</c:v>
                </c:pt>
                <c:pt idx="2">
                  <c:v>97285330</c:v>
                </c:pt>
                <c:pt idx="3">
                  <c:v>4781610</c:v>
                </c:pt>
                <c:pt idx="4">
                  <c:v>2443934</c:v>
                </c:pt>
                <c:pt idx="5">
                  <c:v>37509074</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1802010</c:v>
                </c:pt>
                <c:pt idx="1">
                  <c:v>0</c:v>
                </c:pt>
                <c:pt idx="2">
                  <c:v>5754094.6786454702</c:v>
                </c:pt>
                <c:pt idx="3">
                  <c:v>21427380</c:v>
                </c:pt>
                <c:pt idx="4">
                  <c:v>59816027.297857635</c:v>
                </c:pt>
                <c:pt idx="5">
                  <c:v>3186900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Tortas!$B$36:$B$37</c:f>
              <c:numCache>
                <c:formatCode>_(* #,##0_);_(* \(#,##0\);_(* "-"_);_(@_)</c:formatCode>
                <c:ptCount val="2"/>
                <c:pt idx="0">
                  <c:v>137528000</c:v>
                </c:pt>
                <c:pt idx="1">
                  <c:v>236131519.9765031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Tortas!$C$36:$C$37</c:f>
              <c:numCache>
                <c:formatCode>_(* #,##0_);_(* \(#,##0\);_(* "-"_);_(@_)</c:formatCode>
                <c:ptCount val="2"/>
                <c:pt idx="0">
                  <c:v>94940000</c:v>
                </c:pt>
                <c:pt idx="1">
                  <c:v>144145108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Tortas!$D$36:$D$37</c:f>
              <c:numCache>
                <c:formatCode>_(* #,##0_);_(* \(#,##0\);_(* "-"_);_(@_)</c:formatCode>
                <c:ptCount val="2"/>
                <c:pt idx="0">
                  <c:v>42588000</c:v>
                </c:pt>
                <c:pt idx="1">
                  <c:v>91986411.976503104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1487.61</v>
      </c>
      <c r="C7" s="22">
        <v>1221.97</v>
      </c>
      <c r="D7" s="22">
        <v>14332.64</v>
      </c>
      <c r="E7" s="22">
        <v>13535.71</v>
      </c>
      <c r="F7" s="22">
        <v>1328.23</v>
      </c>
      <c r="G7" s="22">
        <v>14332.64</v>
      </c>
      <c r="H7" s="22">
        <v>13535.71</v>
      </c>
      <c r="I7" s="22">
        <v>1328.23</v>
      </c>
      <c r="J7" s="22">
        <v>14332.64</v>
      </c>
      <c r="K7" s="22">
        <v>13535.71</v>
      </c>
      <c r="L7" s="22">
        <v>1328.23</v>
      </c>
      <c r="M7" s="22">
        <v>14332.64</v>
      </c>
      <c r="N7" s="22">
        <v>13535.71</v>
      </c>
      <c r="O7" s="22">
        <v>1328.23</v>
      </c>
      <c r="P7" s="22">
        <v>12723.09</v>
      </c>
      <c r="Q7" s="22">
        <v>11926.16</v>
      </c>
      <c r="R7" s="22">
        <v>0</v>
      </c>
      <c r="S7" s="22">
        <v>0</v>
      </c>
      <c r="T7" s="22">
        <v>0</v>
      </c>
      <c r="U7" s="22">
        <v>0</v>
      </c>
      <c r="V7" s="22">
        <v>0</v>
      </c>
      <c r="W7" s="22">
        <v>0</v>
      </c>
      <c r="X7" s="22">
        <v>0</v>
      </c>
      <c r="Y7" s="22">
        <v>0</v>
      </c>
      <c r="Z7" s="22">
        <v>0</v>
      </c>
      <c r="AA7" s="22">
        <v>0</v>
      </c>
      <c r="AB7" s="22">
        <v>0</v>
      </c>
      <c r="AC7" s="22">
        <v>0</v>
      </c>
      <c r="AD7" s="22">
        <v>0</v>
      </c>
      <c r="AE7" s="22">
        <v>0</v>
      </c>
      <c r="AF7" s="22">
        <v>0</v>
      </c>
      <c r="AG7" s="22">
        <v>144145.10999999999</v>
      </c>
      <c r="AH7" s="23">
        <v>0.61044416270366431</v>
      </c>
    </row>
    <row r="8" spans="1:34">
      <c r="A8" s="5" t="s">
        <v>52</v>
      </c>
      <c r="B8" s="22">
        <v>0</v>
      </c>
      <c r="C8" s="22">
        <v>3916.39</v>
      </c>
      <c r="D8" s="22">
        <v>9263.26</v>
      </c>
      <c r="E8" s="22">
        <v>6763.27</v>
      </c>
      <c r="F8" s="22">
        <v>2499.9899999999998</v>
      </c>
      <c r="G8" s="22">
        <v>9263.26</v>
      </c>
      <c r="H8" s="22">
        <v>6763.27</v>
      </c>
      <c r="I8" s="22">
        <v>2499.9899999999998</v>
      </c>
      <c r="J8" s="22">
        <v>9263.26</v>
      </c>
      <c r="K8" s="22">
        <v>6763.27</v>
      </c>
      <c r="L8" s="22">
        <v>2499.9899999999998</v>
      </c>
      <c r="M8" s="22">
        <v>9263.26</v>
      </c>
      <c r="N8" s="22">
        <v>6763.27</v>
      </c>
      <c r="O8" s="22">
        <v>2499.9899999999998</v>
      </c>
      <c r="P8" s="22">
        <v>8231.9500000000007</v>
      </c>
      <c r="Q8" s="22">
        <v>5731.96</v>
      </c>
      <c r="R8" s="22">
        <v>0</v>
      </c>
      <c r="S8" s="22">
        <v>0</v>
      </c>
      <c r="T8" s="22">
        <v>0</v>
      </c>
      <c r="U8" s="22">
        <v>0</v>
      </c>
      <c r="V8" s="22">
        <v>0</v>
      </c>
      <c r="W8" s="22">
        <v>0</v>
      </c>
      <c r="X8" s="22">
        <v>0</v>
      </c>
      <c r="Y8" s="22">
        <v>0</v>
      </c>
      <c r="Z8" s="22">
        <v>0</v>
      </c>
      <c r="AA8" s="22">
        <v>0</v>
      </c>
      <c r="AB8" s="22">
        <v>0</v>
      </c>
      <c r="AC8" s="22">
        <v>0</v>
      </c>
      <c r="AD8" s="22">
        <v>0</v>
      </c>
      <c r="AE8" s="22">
        <v>0</v>
      </c>
      <c r="AF8" s="22">
        <v>0</v>
      </c>
      <c r="AG8" s="22">
        <v>91986.41</v>
      </c>
      <c r="AH8" s="23">
        <v>0.38955583729633586</v>
      </c>
    </row>
    <row r="9" spans="1:34">
      <c r="A9" s="9" t="s">
        <v>53</v>
      </c>
      <c r="B9" s="22">
        <v>1487.61</v>
      </c>
      <c r="C9" s="22">
        <v>5138.3599999999997</v>
      </c>
      <c r="D9" s="22">
        <v>23595.9</v>
      </c>
      <c r="E9" s="22">
        <v>20298.98</v>
      </c>
      <c r="F9" s="22">
        <v>3828.21</v>
      </c>
      <c r="G9" s="22">
        <v>23595.9</v>
      </c>
      <c r="H9" s="22">
        <v>20298.98</v>
      </c>
      <c r="I9" s="22">
        <v>3828.21</v>
      </c>
      <c r="J9" s="22">
        <v>23595.9</v>
      </c>
      <c r="K9" s="22">
        <v>20298.98</v>
      </c>
      <c r="L9" s="22">
        <v>3828.21</v>
      </c>
      <c r="M9" s="22">
        <v>23595.9</v>
      </c>
      <c r="N9" s="22">
        <v>20298.98</v>
      </c>
      <c r="O9" s="22">
        <v>3828.21</v>
      </c>
      <c r="P9" s="22">
        <v>20955.04</v>
      </c>
      <c r="Q9" s="22">
        <v>17658.12</v>
      </c>
      <c r="R9" s="22">
        <v>0</v>
      </c>
      <c r="S9" s="22">
        <v>0</v>
      </c>
      <c r="T9" s="22">
        <v>0</v>
      </c>
      <c r="U9" s="22">
        <v>0</v>
      </c>
      <c r="V9" s="22">
        <v>0</v>
      </c>
      <c r="W9" s="22">
        <v>0</v>
      </c>
      <c r="X9" s="22">
        <v>0</v>
      </c>
      <c r="Y9" s="22">
        <v>0</v>
      </c>
      <c r="Z9" s="22">
        <v>0</v>
      </c>
      <c r="AA9" s="22">
        <v>0</v>
      </c>
      <c r="AB9" s="22">
        <v>0</v>
      </c>
      <c r="AC9" s="22">
        <v>0</v>
      </c>
      <c r="AD9" s="22">
        <v>0</v>
      </c>
      <c r="AE9" s="22">
        <v>0</v>
      </c>
      <c r="AF9" s="22">
        <v>0</v>
      </c>
      <c r="AG9" s="22">
        <v>236131.52</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12000</v>
      </c>
      <c r="E11" s="24">
        <v>12000</v>
      </c>
      <c r="F11" s="24">
        <v>0</v>
      </c>
      <c r="G11" s="24">
        <v>12000</v>
      </c>
      <c r="H11" s="24">
        <v>12000</v>
      </c>
      <c r="I11" s="24">
        <v>0</v>
      </c>
      <c r="J11" s="24">
        <v>12000</v>
      </c>
      <c r="K11" s="24">
        <v>12000</v>
      </c>
      <c r="L11" s="24">
        <v>0</v>
      </c>
      <c r="M11" s="24">
        <v>12000</v>
      </c>
      <c r="N11" s="24">
        <v>12000</v>
      </c>
      <c r="O11" s="24">
        <v>0</v>
      </c>
      <c r="P11" s="24">
        <v>10000</v>
      </c>
      <c r="Q11" s="24">
        <v>10000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116000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3363.95</v>
      </c>
      <c r="E15" s="113">
        <v>3363.95</v>
      </c>
      <c r="F15" s="113">
        <v>0</v>
      </c>
      <c r="G15" s="113">
        <v>3363.95</v>
      </c>
      <c r="H15" s="113">
        <v>3363.95</v>
      </c>
      <c r="I15" s="113">
        <v>0</v>
      </c>
      <c r="J15" s="113">
        <v>3363.95</v>
      </c>
      <c r="K15" s="113">
        <v>3363.95</v>
      </c>
      <c r="L15" s="113">
        <v>0</v>
      </c>
      <c r="M15" s="113">
        <v>3363.95</v>
      </c>
      <c r="N15" s="113">
        <v>3363.95</v>
      </c>
      <c r="O15" s="113">
        <v>0</v>
      </c>
      <c r="P15" s="113">
        <v>3363.95</v>
      </c>
      <c r="Q15" s="113">
        <v>3363.95</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3363.95</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40367.4</v>
      </c>
      <c r="E19" s="22">
        <v>40367.4</v>
      </c>
      <c r="F19" s="22">
        <v>0</v>
      </c>
      <c r="G19" s="22">
        <v>40367.4</v>
      </c>
      <c r="H19" s="22">
        <v>40367.4</v>
      </c>
      <c r="I19" s="22">
        <v>0</v>
      </c>
      <c r="J19" s="22">
        <v>40367.4</v>
      </c>
      <c r="K19" s="22">
        <v>40367.4</v>
      </c>
      <c r="L19" s="22">
        <v>0</v>
      </c>
      <c r="M19" s="22">
        <v>40367.4</v>
      </c>
      <c r="N19" s="22">
        <v>40367.4</v>
      </c>
      <c r="O19" s="22">
        <v>0</v>
      </c>
      <c r="P19" s="22">
        <v>33639.5</v>
      </c>
      <c r="Q19" s="22">
        <v>33639.5</v>
      </c>
      <c r="R19" s="22">
        <v>0</v>
      </c>
      <c r="S19" s="22">
        <v>0</v>
      </c>
      <c r="T19" s="22">
        <v>0</v>
      </c>
      <c r="U19" s="22">
        <v>0</v>
      </c>
      <c r="V19" s="22">
        <v>0</v>
      </c>
      <c r="W19" s="22">
        <v>0</v>
      </c>
      <c r="X19" s="22">
        <v>0</v>
      </c>
      <c r="Y19" s="22">
        <v>0</v>
      </c>
      <c r="Z19" s="22">
        <v>0</v>
      </c>
      <c r="AA19" s="22">
        <v>0</v>
      </c>
      <c r="AB19" s="22">
        <v>0</v>
      </c>
      <c r="AC19" s="22">
        <v>0</v>
      </c>
      <c r="AD19" s="22">
        <v>0</v>
      </c>
      <c r="AE19" s="22">
        <v>0</v>
      </c>
      <c r="AF19" s="22">
        <v>0</v>
      </c>
      <c r="AG19" s="22">
        <v>390218.2</v>
      </c>
      <c r="AH19" s="27"/>
    </row>
    <row r="20" spans="1:34">
      <c r="A20" s="3" t="s">
        <v>64</v>
      </c>
      <c r="B20" s="25">
        <v>-1487.61</v>
      </c>
      <c r="C20" s="25">
        <v>-5138.3599999999997</v>
      </c>
      <c r="D20" s="25">
        <v>16771.5</v>
      </c>
      <c r="E20" s="25">
        <v>20068.419999999998</v>
      </c>
      <c r="F20" s="25">
        <v>-3828.21</v>
      </c>
      <c r="G20" s="25">
        <v>16771.5</v>
      </c>
      <c r="H20" s="25">
        <v>20068.419999999998</v>
      </c>
      <c r="I20" s="25">
        <v>-3828.21</v>
      </c>
      <c r="J20" s="25">
        <v>16771.5</v>
      </c>
      <c r="K20" s="25">
        <v>20068.419999999998</v>
      </c>
      <c r="L20" s="25">
        <v>-3828.21</v>
      </c>
      <c r="M20" s="25">
        <v>16771.5</v>
      </c>
      <c r="N20" s="25">
        <v>20068.419999999998</v>
      </c>
      <c r="O20" s="25">
        <v>-3828.21</v>
      </c>
      <c r="P20" s="25">
        <v>12684.46</v>
      </c>
      <c r="Q20" s="25">
        <v>15981.38</v>
      </c>
      <c r="R20" s="25">
        <v>0</v>
      </c>
      <c r="S20" s="25">
        <v>0</v>
      </c>
      <c r="T20" s="25">
        <v>0</v>
      </c>
      <c r="U20" s="25">
        <v>0</v>
      </c>
      <c r="V20" s="25">
        <v>0</v>
      </c>
      <c r="W20" s="25">
        <v>0</v>
      </c>
      <c r="X20" s="25">
        <v>0</v>
      </c>
      <c r="Y20" s="25">
        <v>0</v>
      </c>
      <c r="Z20" s="25">
        <v>0</v>
      </c>
      <c r="AA20" s="25">
        <v>0</v>
      </c>
      <c r="AB20" s="25">
        <v>0</v>
      </c>
      <c r="AC20" s="25">
        <v>0</v>
      </c>
      <c r="AD20" s="25">
        <v>0</v>
      </c>
      <c r="AE20" s="25">
        <v>0</v>
      </c>
      <c r="AF20" s="25">
        <v>0</v>
      </c>
      <c r="AG20" s="25">
        <v>154086.68</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1785</v>
      </c>
      <c r="D121" s="70">
        <v>9440</v>
      </c>
      <c r="E121" s="70">
        <v>8915</v>
      </c>
      <c r="F121" s="70">
        <v>875</v>
      </c>
      <c r="G121" s="70">
        <v>9440</v>
      </c>
      <c r="H121" s="70">
        <v>8915</v>
      </c>
      <c r="I121" s="70">
        <v>875</v>
      </c>
      <c r="J121" s="70">
        <v>9440</v>
      </c>
      <c r="K121" s="70">
        <v>8915</v>
      </c>
      <c r="L121" s="70">
        <v>875</v>
      </c>
      <c r="M121" s="70">
        <v>9440</v>
      </c>
      <c r="N121" s="70">
        <v>8915</v>
      </c>
      <c r="O121" s="70">
        <v>875</v>
      </c>
      <c r="P121" s="70">
        <v>8380</v>
      </c>
      <c r="Q121" s="70">
        <v>7855</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94940</v>
      </c>
      <c r="AH121" s="71">
        <v>0.69033215054388919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1872</v>
      </c>
      <c r="D122" s="70">
        <v>4288</v>
      </c>
      <c r="E122" s="70">
        <v>3056</v>
      </c>
      <c r="F122" s="70">
        <v>1232</v>
      </c>
      <c r="G122" s="70">
        <v>4288</v>
      </c>
      <c r="H122" s="70">
        <v>3056</v>
      </c>
      <c r="I122" s="70">
        <v>1232</v>
      </c>
      <c r="J122" s="70">
        <v>4288</v>
      </c>
      <c r="K122" s="70">
        <v>3056</v>
      </c>
      <c r="L122" s="70">
        <v>1232</v>
      </c>
      <c r="M122" s="70">
        <v>4288</v>
      </c>
      <c r="N122" s="70">
        <v>3056</v>
      </c>
      <c r="O122" s="70">
        <v>1232</v>
      </c>
      <c r="P122" s="70">
        <v>3822</v>
      </c>
      <c r="Q122" s="70">
        <v>2590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42588</v>
      </c>
      <c r="AH122" s="71">
        <v>0.30966784945611076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3657</v>
      </c>
      <c r="D123" s="70">
        <v>13728</v>
      </c>
      <c r="E123" s="70">
        <v>11971</v>
      </c>
      <c r="F123" s="70">
        <v>2107</v>
      </c>
      <c r="G123" s="70">
        <v>13728</v>
      </c>
      <c r="H123" s="70">
        <v>11971</v>
      </c>
      <c r="I123" s="70">
        <v>2107</v>
      </c>
      <c r="J123" s="70">
        <v>13728</v>
      </c>
      <c r="K123" s="70">
        <v>11971</v>
      </c>
      <c r="L123" s="70">
        <v>2107</v>
      </c>
      <c r="M123" s="70">
        <v>13728</v>
      </c>
      <c r="N123" s="70">
        <v>11971</v>
      </c>
      <c r="O123" s="70">
        <v>2107</v>
      </c>
      <c r="P123" s="70">
        <v>12202</v>
      </c>
      <c r="Q123" s="70">
        <v>10445</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137528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12000</v>
      </c>
      <c r="E125" s="73">
        <v>12000</v>
      </c>
      <c r="F125" s="73">
        <v>0</v>
      </c>
      <c r="G125" s="73">
        <v>12000</v>
      </c>
      <c r="H125" s="73">
        <v>12000</v>
      </c>
      <c r="I125" s="73">
        <v>0</v>
      </c>
      <c r="J125" s="73">
        <v>12000</v>
      </c>
      <c r="K125" s="73">
        <v>12000</v>
      </c>
      <c r="L125" s="73">
        <v>0</v>
      </c>
      <c r="M125" s="73">
        <v>12000</v>
      </c>
      <c r="N125" s="73">
        <v>12000</v>
      </c>
      <c r="O125" s="73">
        <v>0</v>
      </c>
      <c r="P125" s="73">
        <v>10000</v>
      </c>
      <c r="Q125" s="73">
        <v>10000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116000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1.6</v>
      </c>
      <c r="D129" s="74">
        <v>1.6</v>
      </c>
      <c r="E129" s="74">
        <v>1.6</v>
      </c>
      <c r="F129" s="74">
        <v>1.6</v>
      </c>
      <c r="G129" s="74">
        <v>1.6</v>
      </c>
      <c r="H129" s="74">
        <v>1.6</v>
      </c>
      <c r="I129" s="74">
        <v>1.6</v>
      </c>
      <c r="J129" s="74">
        <v>1.6</v>
      </c>
      <c r="K129" s="74">
        <v>1.6</v>
      </c>
      <c r="L129" s="74">
        <v>1.6</v>
      </c>
      <c r="M129" s="74">
        <v>1.6</v>
      </c>
      <c r="N129" s="74">
        <v>1.6</v>
      </c>
      <c r="O129" s="74">
        <v>1.6</v>
      </c>
      <c r="P129" s="74">
        <v>1.6</v>
      </c>
      <c r="Q129" s="74">
        <v>1.6</v>
      </c>
      <c r="R129" s="74">
        <v>1.6</v>
      </c>
      <c r="S129" s="74">
        <v>1.6</v>
      </c>
      <c r="T129" s="74">
        <v>1.6</v>
      </c>
      <c r="U129" s="74">
        <v>1.6</v>
      </c>
      <c r="V129" s="74">
        <v>1.6</v>
      </c>
      <c r="W129" s="74">
        <v>1.6</v>
      </c>
      <c r="X129" s="74">
        <v>1.6</v>
      </c>
      <c r="Y129" s="74">
        <v>1.6</v>
      </c>
      <c r="Z129" s="74">
        <v>1.6</v>
      </c>
      <c r="AA129" s="74">
        <v>1.6</v>
      </c>
      <c r="AB129" s="74">
        <v>1.6</v>
      </c>
      <c r="AC129" s="74">
        <v>1.6</v>
      </c>
      <c r="AD129" s="74">
        <v>1.6</v>
      </c>
      <c r="AE129" s="74">
        <v>1.6</v>
      </c>
      <c r="AF129" s="74">
        <v>1.6</v>
      </c>
      <c r="AG129" s="74">
        <v>1.6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19200</v>
      </c>
      <c r="E133" s="70">
        <v>19200</v>
      </c>
      <c r="F133" s="70">
        <v>0</v>
      </c>
      <c r="G133" s="70">
        <v>19200</v>
      </c>
      <c r="H133" s="70">
        <v>19200</v>
      </c>
      <c r="I133" s="70">
        <v>0</v>
      </c>
      <c r="J133" s="70">
        <v>19200</v>
      </c>
      <c r="K133" s="70">
        <v>19200</v>
      </c>
      <c r="L133" s="70">
        <v>0</v>
      </c>
      <c r="M133" s="70">
        <v>19200</v>
      </c>
      <c r="N133" s="70">
        <v>19200</v>
      </c>
      <c r="O133" s="70">
        <v>0</v>
      </c>
      <c r="P133" s="70">
        <v>16000</v>
      </c>
      <c r="Q133" s="70">
        <v>16000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185600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-3657</v>
      </c>
      <c r="D134" s="70">
        <v>5472</v>
      </c>
      <c r="E134" s="70">
        <v>7229</v>
      </c>
      <c r="F134" s="70">
        <v>-2107</v>
      </c>
      <c r="G134" s="70">
        <v>5472</v>
      </c>
      <c r="H134" s="70">
        <v>7229</v>
      </c>
      <c r="I134" s="70">
        <v>-2107</v>
      </c>
      <c r="J134" s="70">
        <v>5472</v>
      </c>
      <c r="K134" s="70">
        <v>7229</v>
      </c>
      <c r="L134" s="70">
        <v>-2107</v>
      </c>
      <c r="M134" s="70">
        <v>5472</v>
      </c>
      <c r="N134" s="70">
        <v>7229</v>
      </c>
      <c r="O134" s="70">
        <v>-2107</v>
      </c>
      <c r="P134" s="70">
        <v>3798</v>
      </c>
      <c r="Q134" s="70">
        <v>5555</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48072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1400000</v>
      </c>
      <c r="AY8" s="21" t="s">
        <v>85</v>
      </c>
      <c r="AZ8" s="89">
        <v>1120000</v>
      </c>
    </row>
    <row r="9" spans="2:59" ht="14.45" customHeight="1">
      <c r="B9" s="136"/>
      <c r="C9" s="136"/>
      <c r="D9" s="136"/>
      <c r="E9" s="136"/>
      <c r="F9" s="136"/>
      <c r="G9" s="136"/>
      <c r="H9" s="136"/>
      <c r="I9" s="136"/>
      <c r="J9" s="37"/>
      <c r="AP9" s="21" t="s">
        <v>86</v>
      </c>
      <c r="AQ9" s="89">
        <v>0</v>
      </c>
      <c r="AY9" s="21" t="s">
        <v>86</v>
      </c>
      <c r="AZ9" s="89">
        <v>0</v>
      </c>
    </row>
    <row r="10" spans="2:59" ht="14.45" customHeight="1">
      <c r="B10" s="136"/>
      <c r="C10" s="136"/>
      <c r="D10" s="136"/>
      <c r="E10" s="136"/>
      <c r="F10" s="136"/>
      <c r="G10" s="136"/>
      <c r="H10" s="136"/>
      <c r="I10" s="136"/>
      <c r="J10" s="37"/>
      <c r="AP10" s="21" t="s">
        <v>87</v>
      </c>
      <c r="AQ10" s="89">
        <v>64070000</v>
      </c>
      <c r="AY10" s="21" t="s">
        <v>87</v>
      </c>
      <c r="AZ10" s="89">
        <v>2600000</v>
      </c>
    </row>
    <row r="11" spans="2:59" ht="14.45" customHeight="1">
      <c r="B11" s="76" t="s">
        <v>88</v>
      </c>
      <c r="C11" s="76"/>
      <c r="D11" s="76"/>
      <c r="E11" s="76"/>
      <c r="F11" s="76"/>
      <c r="G11" s="76"/>
      <c r="H11" s="76"/>
      <c r="I11" s="76"/>
      <c r="AP11" s="21" t="s">
        <v>89</v>
      </c>
      <c r="AQ11" s="89">
        <v>3150000</v>
      </c>
      <c r="AY11" s="21" t="s">
        <v>89</v>
      </c>
      <c r="AZ11" s="89">
        <v>10400000</v>
      </c>
    </row>
    <row r="12" spans="2:59" ht="14.45" customHeight="1">
      <c r="B12" s="76"/>
      <c r="C12" s="76"/>
      <c r="D12" s="76"/>
      <c r="E12" s="76"/>
      <c r="F12" s="76"/>
      <c r="G12" s="76"/>
      <c r="H12" s="76"/>
      <c r="I12" s="76"/>
      <c r="AP12" s="21" t="s">
        <v>90</v>
      </c>
      <c r="AQ12" s="89">
        <v>1610000</v>
      </c>
      <c r="AY12" s="21" t="s">
        <v>90</v>
      </c>
      <c r="AZ12" s="89">
        <v>27028000</v>
      </c>
    </row>
    <row r="13" spans="2:59" ht="14.45" customHeight="1">
      <c r="B13" s="76"/>
      <c r="C13" s="76"/>
      <c r="D13" s="76"/>
      <c r="E13" s="76"/>
      <c r="F13" s="76"/>
      <c r="G13" s="76"/>
      <c r="H13" s="76"/>
      <c r="I13" s="76"/>
      <c r="AP13" s="21" t="s">
        <v>91</v>
      </c>
      <c r="AQ13" s="89">
        <v>24710000</v>
      </c>
      <c r="AY13" s="21" t="s">
        <v>91</v>
      </c>
      <c r="AZ13" s="89">
        <v>1440000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0</v>
      </c>
    </row>
    <row r="19" spans="42:59">
      <c r="AP19" s="21" t="s">
        <v>95</v>
      </c>
      <c r="AQ19" s="89">
        <v>0</v>
      </c>
      <c r="AY19" s="21" t="s">
        <v>95</v>
      </c>
      <c r="AZ19" s="89">
        <v>0</v>
      </c>
    </row>
    <row r="20" spans="42:59" ht="15">
      <c r="AP20" s="77" t="s">
        <v>96</v>
      </c>
      <c r="AQ20" s="90">
        <v>94940000</v>
      </c>
      <c r="AY20" s="77" t="s">
        <v>96</v>
      </c>
      <c r="AZ20" s="90">
        <v>42588000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2125160</v>
      </c>
      <c r="AY27" s="21" t="s">
        <v>85</v>
      </c>
      <c r="AZ27" s="89">
        <v>1802010</v>
      </c>
    </row>
    <row r="28" spans="42:59">
      <c r="AP28" s="21" t="s">
        <v>86</v>
      </c>
      <c r="AQ28" s="89">
        <v>0</v>
      </c>
      <c r="AY28" s="21" t="s">
        <v>86</v>
      </c>
      <c r="AZ28" s="89"/>
    </row>
    <row r="29" spans="42:59" ht="14.45" customHeight="1">
      <c r="AP29" s="21" t="s">
        <v>87</v>
      </c>
      <c r="AQ29" s="89">
        <v>97285330</v>
      </c>
      <c r="AY29" s="21" t="s">
        <v>87</v>
      </c>
      <c r="AZ29" s="89">
        <v>5754094.6786454702</v>
      </c>
    </row>
    <row r="30" spans="42:59">
      <c r="AP30" s="21" t="s">
        <v>89</v>
      </c>
      <c r="AQ30" s="89">
        <v>4781610</v>
      </c>
      <c r="AY30" s="21" t="s">
        <v>89</v>
      </c>
      <c r="AZ30" s="89">
        <v>21427380</v>
      </c>
    </row>
    <row r="31" spans="42:59">
      <c r="AP31" s="21" t="s">
        <v>90</v>
      </c>
      <c r="AQ31" s="89">
        <v>2443934</v>
      </c>
      <c r="AY31" s="21" t="s">
        <v>90</v>
      </c>
      <c r="AZ31" s="89">
        <v>59816027.297857635</v>
      </c>
    </row>
    <row r="32" spans="42:59" ht="14.45" customHeight="1">
      <c r="AP32" s="21" t="s">
        <v>91</v>
      </c>
      <c r="AQ32" s="89">
        <v>37509074</v>
      </c>
      <c r="AY32" s="21" t="s">
        <v>91</v>
      </c>
      <c r="AZ32" s="89">
        <v>3186900</v>
      </c>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144145108</v>
      </c>
      <c r="AY37" s="77" t="s">
        <v>96</v>
      </c>
      <c r="AZ37" s="90">
        <v>91986411.976503104</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137528000</v>
      </c>
      <c r="AR41" s="110">
        <v>94940000</v>
      </c>
      <c r="AS41" s="110">
        <v>42588000</v>
      </c>
      <c r="AV41" s="21" t="s">
        <v>101</v>
      </c>
      <c r="AW41" s="91">
        <v>0.69033215054388919</v>
      </c>
      <c r="AX41" s="91">
        <v>0.30966784945611076</v>
      </c>
    </row>
    <row r="42" spans="2:56" ht="15">
      <c r="B42" s="38"/>
      <c r="C42" s="38"/>
      <c r="D42" s="38"/>
      <c r="E42" s="38"/>
      <c r="F42" s="38"/>
      <c r="G42" s="38"/>
      <c r="H42" s="38"/>
      <c r="I42" s="38"/>
      <c r="AP42" s="21" t="s">
        <v>102</v>
      </c>
      <c r="AQ42" s="110">
        <v>236131519.9765031</v>
      </c>
      <c r="AR42" s="110">
        <v>144145108</v>
      </c>
      <c r="AS42" s="110">
        <v>91986411.976503104</v>
      </c>
      <c r="AV42" s="21" t="s">
        <v>102</v>
      </c>
      <c r="AW42" s="91">
        <v>0.61044416270366419</v>
      </c>
      <c r="AX42" s="91">
        <v>0.38955583729633575</v>
      </c>
    </row>
    <row r="43" spans="2:56">
      <c r="BD43" s="92">
        <v>55191847185901.859</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0.39487312483118414</v>
      </c>
    </row>
    <row r="54" spans="2:55">
      <c r="BA54" s="21" t="s">
        <v>105</v>
      </c>
      <c r="BC54" s="94">
        <v>0.25900862068965519</v>
      </c>
    </row>
    <row r="55" spans="2:55" ht="15" thickBot="1">
      <c r="BA55" s="21" t="s">
        <v>106</v>
      </c>
      <c r="BC55" s="94" t="s">
        <v>102</v>
      </c>
    </row>
    <row r="56" spans="2:55" ht="16.5" thickTop="1" thickBot="1">
      <c r="BA56" s="95" t="s">
        <v>107</v>
      </c>
      <c r="BB56" s="95"/>
      <c r="BC56" s="93">
        <v>137528000</v>
      </c>
    </row>
    <row r="57" spans="2:55" ht="16.5" thickTop="1" thickBot="1">
      <c r="BA57" s="96" t="s">
        <v>108</v>
      </c>
      <c r="BB57" s="96"/>
      <c r="BC57" s="97">
        <v>42889</v>
      </c>
    </row>
    <row r="58" spans="2:55" ht="16.5" thickTop="1" thickBot="1">
      <c r="BA58" s="96" t="s">
        <v>109</v>
      </c>
      <c r="BB58" s="96"/>
      <c r="BC58" s="98">
        <v>1.7169705076530095</v>
      </c>
    </row>
    <row r="59" spans="2:55" ht="16.5" thickTop="1" thickBot="1">
      <c r="BA59" s="95" t="s">
        <v>110</v>
      </c>
      <c r="BB59" s="95" t="s">
        <v>111</v>
      </c>
      <c r="BC59" s="93">
        <v>185600</v>
      </c>
    </row>
    <row r="60" spans="2:55" ht="16.5" thickTop="1" thickBot="1">
      <c r="I60" s="62" t="s">
        <v>66</v>
      </c>
      <c r="BA60" s="96" t="s">
        <v>112</v>
      </c>
      <c r="BB60" s="96"/>
      <c r="BC60" s="98">
        <v>2.1024687499999999</v>
      </c>
    </row>
    <row r="61" spans="2:55" ht="16.5" thickTop="1" thickBot="1">
      <c r="BA61" s="95" t="s">
        <v>110</v>
      </c>
      <c r="BB61" s="95" t="s">
        <v>111</v>
      </c>
      <c r="BC61" s="93">
        <v>390218.2</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1400000</v>
      </c>
      <c r="J5" t="s">
        <v>85</v>
      </c>
      <c r="K5" s="1">
        <v>1120000</v>
      </c>
      <c r="S5" s="139"/>
      <c r="T5" s="139"/>
      <c r="U5" s="139"/>
      <c r="V5" s="139"/>
      <c r="W5" s="139"/>
      <c r="X5" s="139"/>
      <c r="Y5" s="139"/>
      <c r="Z5" s="139"/>
    </row>
    <row r="6" spans="1:27">
      <c r="A6" t="s">
        <v>86</v>
      </c>
      <c r="B6" s="1">
        <v>0</v>
      </c>
      <c r="J6" t="s">
        <v>86</v>
      </c>
      <c r="K6" s="1">
        <v>0</v>
      </c>
      <c r="S6" s="139"/>
      <c r="T6" s="139"/>
      <c r="U6" s="139"/>
      <c r="V6" s="139"/>
      <c r="W6" s="139"/>
      <c r="X6" s="139"/>
      <c r="Y6" s="139"/>
      <c r="Z6" s="139"/>
      <c r="AA6" s="18"/>
    </row>
    <row r="7" spans="1:27">
      <c r="A7" t="s">
        <v>87</v>
      </c>
      <c r="B7" s="1">
        <v>64070000</v>
      </c>
      <c r="J7" t="s">
        <v>87</v>
      </c>
      <c r="K7" s="1">
        <v>2600000</v>
      </c>
      <c r="S7" s="139"/>
      <c r="T7" s="139"/>
      <c r="U7" s="139"/>
      <c r="V7" s="139"/>
      <c r="W7" s="139"/>
      <c r="X7" s="139"/>
      <c r="Y7" s="139"/>
      <c r="Z7" s="139"/>
      <c r="AA7" s="18"/>
    </row>
    <row r="8" spans="1:27">
      <c r="A8" t="s">
        <v>89</v>
      </c>
      <c r="B8" s="1">
        <v>3150000</v>
      </c>
      <c r="J8" t="s">
        <v>89</v>
      </c>
      <c r="K8" s="1">
        <v>10400000</v>
      </c>
      <c r="S8" s="139"/>
      <c r="T8" s="139"/>
      <c r="U8" s="139"/>
      <c r="V8" s="139"/>
      <c r="W8" s="139"/>
      <c r="X8" s="139"/>
      <c r="Y8" s="139"/>
      <c r="Z8" s="139"/>
    </row>
    <row r="9" spans="1:27">
      <c r="A9" t="s">
        <v>90</v>
      </c>
      <c r="B9" s="1">
        <v>1610000</v>
      </c>
      <c r="J9" t="s">
        <v>90</v>
      </c>
      <c r="K9" s="1">
        <v>27028000</v>
      </c>
      <c r="S9" s="139"/>
      <c r="T9" s="139"/>
      <c r="U9" s="139"/>
      <c r="V9" s="139"/>
      <c r="W9" s="139"/>
      <c r="X9" s="139"/>
      <c r="Y9" s="139"/>
      <c r="Z9" s="139"/>
    </row>
    <row r="10" spans="1:27">
      <c r="A10" t="s">
        <v>91</v>
      </c>
      <c r="B10" s="1">
        <v>24710000</v>
      </c>
      <c r="J10" t="s">
        <v>91</v>
      </c>
      <c r="K10" s="1">
        <v>1440000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0</v>
      </c>
    </row>
    <row r="14" spans="1:27">
      <c r="A14" t="s">
        <v>95</v>
      </c>
      <c r="B14" s="1">
        <v>0</v>
      </c>
      <c r="J14" t="s">
        <v>95</v>
      </c>
      <c r="K14" s="1">
        <v>0</v>
      </c>
    </row>
    <row r="15" spans="1:27">
      <c r="A15" s="12" t="s">
        <v>96</v>
      </c>
      <c r="B15" s="13">
        <v>94940000</v>
      </c>
      <c r="J15" s="12" t="s">
        <v>96</v>
      </c>
      <c r="K15" s="13">
        <v>42588000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2125160</v>
      </c>
      <c r="J22" t="s">
        <v>85</v>
      </c>
      <c r="K22" s="1">
        <v>1802010</v>
      </c>
      <c r="S22" s="139"/>
      <c r="T22" s="139"/>
      <c r="U22" s="139"/>
      <c r="V22" s="139"/>
      <c r="W22" s="139"/>
      <c r="X22" s="139"/>
      <c r="Y22" s="139"/>
      <c r="Z22" s="139"/>
    </row>
    <row r="23" spans="1:26">
      <c r="A23" t="s">
        <v>86</v>
      </c>
      <c r="B23" s="1">
        <v>0</v>
      </c>
      <c r="J23" t="s">
        <v>86</v>
      </c>
      <c r="K23" s="1">
        <v>0</v>
      </c>
      <c r="S23" s="139"/>
      <c r="T23" s="139"/>
      <c r="U23" s="139"/>
      <c r="V23" s="139"/>
      <c r="W23" s="139"/>
      <c r="X23" s="139"/>
      <c r="Y23" s="139"/>
      <c r="Z23" s="139"/>
    </row>
    <row r="24" spans="1:26" ht="14.45" customHeight="1">
      <c r="A24" t="s">
        <v>87</v>
      </c>
      <c r="B24" s="1">
        <v>97285330</v>
      </c>
      <c r="J24" t="s">
        <v>87</v>
      </c>
      <c r="K24" s="1">
        <v>5754094.6786454702</v>
      </c>
      <c r="S24" s="139"/>
      <c r="T24" s="139"/>
      <c r="U24" s="139"/>
      <c r="V24" s="139"/>
      <c r="W24" s="139"/>
      <c r="X24" s="139"/>
      <c r="Y24" s="139"/>
      <c r="Z24" s="139"/>
    </row>
    <row r="25" spans="1:26">
      <c r="A25" t="s">
        <v>89</v>
      </c>
      <c r="B25" s="1">
        <v>4781610</v>
      </c>
      <c r="J25" t="s">
        <v>89</v>
      </c>
      <c r="K25" s="1">
        <v>21427380</v>
      </c>
      <c r="S25" s="139"/>
      <c r="T25" s="139"/>
      <c r="U25" s="139"/>
      <c r="V25" s="139"/>
      <c r="W25" s="139"/>
      <c r="X25" s="139"/>
      <c r="Y25" s="139"/>
      <c r="Z25" s="139"/>
    </row>
    <row r="26" spans="1:26" ht="14.45" customHeight="1">
      <c r="A26" t="s">
        <v>90</v>
      </c>
      <c r="B26" s="1">
        <v>2443934</v>
      </c>
      <c r="J26" t="s">
        <v>90</v>
      </c>
      <c r="K26" s="1">
        <v>59816027.297857635</v>
      </c>
      <c r="S26" s="139"/>
      <c r="T26" s="139"/>
      <c r="U26" s="139"/>
      <c r="V26" s="139"/>
      <c r="W26" s="139"/>
      <c r="X26" s="139"/>
      <c r="Y26" s="139"/>
      <c r="Z26" s="139"/>
    </row>
    <row r="27" spans="1:26">
      <c r="A27" t="s">
        <v>91</v>
      </c>
      <c r="B27" s="1">
        <v>37509074</v>
      </c>
      <c r="J27" t="s">
        <v>91</v>
      </c>
      <c r="K27" s="1">
        <v>3186900</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0</v>
      </c>
    </row>
    <row r="31" spans="1:26">
      <c r="A31" t="s">
        <v>95</v>
      </c>
      <c r="B31" s="1">
        <v>0</v>
      </c>
      <c r="J31" t="s">
        <v>95</v>
      </c>
      <c r="K31" s="1">
        <v>0</v>
      </c>
    </row>
    <row r="32" spans="1:26">
      <c r="A32" s="12" t="s">
        <v>96</v>
      </c>
      <c r="B32" s="13">
        <v>144145108</v>
      </c>
      <c r="J32" s="12" t="s">
        <v>96</v>
      </c>
      <c r="K32" s="13">
        <v>91986411.976503104</v>
      </c>
    </row>
    <row r="35" spans="1:15">
      <c r="B35" t="s">
        <v>99</v>
      </c>
      <c r="C35" t="s">
        <v>100</v>
      </c>
      <c r="D35" t="s">
        <v>76</v>
      </c>
      <c r="H35" t="s">
        <v>100</v>
      </c>
      <c r="I35" t="s">
        <v>76</v>
      </c>
    </row>
    <row r="36" spans="1:15">
      <c r="A36" t="s">
        <v>101</v>
      </c>
      <c r="B36" s="14">
        <v>137528000</v>
      </c>
      <c r="C36" s="14">
        <v>94940000</v>
      </c>
      <c r="D36" s="14">
        <v>42588000</v>
      </c>
      <c r="G36" t="s">
        <v>101</v>
      </c>
      <c r="H36" s="15">
        <v>0.69033215054388919</v>
      </c>
      <c r="I36" s="15">
        <v>0.30966784945611076</v>
      </c>
    </row>
    <row r="37" spans="1:15">
      <c r="A37" t="s">
        <v>102</v>
      </c>
      <c r="B37" s="14">
        <v>236131519.9765031</v>
      </c>
      <c r="C37" s="14">
        <v>144145108</v>
      </c>
      <c r="D37" s="14">
        <v>91986411.976503104</v>
      </c>
      <c r="G37" t="s">
        <v>102</v>
      </c>
      <c r="H37" s="15">
        <v>0.61044416270366419</v>
      </c>
      <c r="I37" s="15">
        <v>0.38955583729633575</v>
      </c>
    </row>
    <row r="38" spans="1:15">
      <c r="O38" s="17">
        <v>55191847185901.859</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2035.62</v>
      </c>
      <c r="J11" s="19"/>
      <c r="K11" s="19"/>
    </row>
    <row r="12" spans="2:57" ht="14.45" customHeight="1" thickBot="1">
      <c r="B12" s="19"/>
      <c r="C12" s="19"/>
      <c r="D12" s="19"/>
      <c r="E12" s="19"/>
      <c r="F12" s="19"/>
      <c r="G12" s="44" t="s">
        <v>128</v>
      </c>
      <c r="H12" s="45" t="s">
        <v>129</v>
      </c>
      <c r="I12" s="46">
        <v>1487610</v>
      </c>
      <c r="J12" s="19"/>
      <c r="K12" s="19"/>
    </row>
    <row r="13" spans="2:57" ht="14.45" customHeight="1" thickBot="1">
      <c r="B13" s="19"/>
      <c r="C13" s="19"/>
      <c r="D13" s="19"/>
      <c r="E13" s="19"/>
      <c r="F13" s="19"/>
      <c r="G13" s="44" t="s">
        <v>130</v>
      </c>
      <c r="H13" s="45" t="s">
        <v>129</v>
      </c>
      <c r="I13" s="46">
        <v>26208990</v>
      </c>
      <c r="J13" s="19"/>
      <c r="K13" s="19"/>
    </row>
    <row r="14" spans="2:57" ht="14.45" customHeight="1" thickBot="1">
      <c r="B14" s="19"/>
      <c r="C14" s="19"/>
      <c r="D14" s="19"/>
      <c r="E14" s="19"/>
      <c r="F14" s="19"/>
      <c r="G14" s="44" t="s">
        <v>131</v>
      </c>
      <c r="H14" s="45" t="s">
        <v>132</v>
      </c>
      <c r="I14" s="47">
        <v>116</v>
      </c>
      <c r="J14" s="19"/>
      <c r="K14" s="19"/>
    </row>
    <row r="15" spans="2:57" ht="14.45" customHeight="1" thickBot="1">
      <c r="B15" s="19"/>
      <c r="C15" s="19"/>
      <c r="D15" s="19"/>
      <c r="E15" s="19"/>
      <c r="F15" s="19"/>
      <c r="G15" s="44" t="s">
        <v>133</v>
      </c>
      <c r="H15" s="45" t="s">
        <v>134</v>
      </c>
      <c r="I15" s="48">
        <v>39.487312483118416</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2035.62</v>
      </c>
      <c r="AS25" s="21" t="s">
        <v>111</v>
      </c>
    </row>
    <row r="26" spans="2:46">
      <c r="B26" s="140" t="s">
        <v>8</v>
      </c>
      <c r="C26" s="149" t="s">
        <v>139</v>
      </c>
      <c r="D26" s="149"/>
      <c r="E26" s="149"/>
      <c r="F26" s="149"/>
      <c r="G26" s="149"/>
      <c r="H26" s="149"/>
      <c r="I26" s="149"/>
      <c r="J26" s="149"/>
      <c r="K26" s="149"/>
      <c r="L26" s="149"/>
      <c r="M26" s="149"/>
      <c r="N26" s="149"/>
      <c r="O26" s="150"/>
      <c r="AP26" s="21" t="s">
        <v>140</v>
      </c>
      <c r="AR26" s="73">
        <v>70194.717519582628</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3.36395</v>
      </c>
      <c r="AT30" s="101">
        <v>116000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390218.2</v>
      </c>
      <c r="AV39" s="103">
        <v>3.36</v>
      </c>
      <c r="AW39" s="104">
        <v>2.1024687499999999</v>
      </c>
    </row>
    <row r="40" spans="2:49" ht="14.45" customHeight="1">
      <c r="B40" s="19"/>
      <c r="C40" s="49"/>
      <c r="D40" s="53" t="s">
        <v>151</v>
      </c>
      <c r="E40" s="114">
        <v>2522.9625000000001</v>
      </c>
      <c r="F40" s="114">
        <v>2691.16</v>
      </c>
      <c r="G40" s="114">
        <v>2859.3574999999996</v>
      </c>
      <c r="H40" s="114">
        <v>3027.5549999999998</v>
      </c>
      <c r="I40" s="114">
        <v>3195.7525000000001</v>
      </c>
      <c r="J40" s="115">
        <v>3363.95</v>
      </c>
      <c r="K40" s="114">
        <v>3532.1474999999996</v>
      </c>
      <c r="L40" s="114">
        <v>3700.3449999999998</v>
      </c>
      <c r="M40" s="114">
        <v>3868.5425</v>
      </c>
      <c r="N40" s="114">
        <v>4036.74</v>
      </c>
      <c r="O40" s="114">
        <v>4204.9375</v>
      </c>
      <c r="AT40" s="21" t="s">
        <v>152</v>
      </c>
      <c r="AU40" s="102">
        <v>236131.52</v>
      </c>
      <c r="AV40" s="103">
        <v>2.04</v>
      </c>
      <c r="AW40" s="104">
        <v>1.7169705078238613</v>
      </c>
    </row>
    <row r="41" spans="2:49">
      <c r="B41" s="19"/>
      <c r="C41" s="54">
        <v>-0.2</v>
      </c>
      <c r="D41" s="55">
        <v>67442.399999999994</v>
      </c>
      <c r="E41" s="56">
        <v>-0.38774653174823021</v>
      </c>
      <c r="F41" s="56">
        <v>-0.30101237351396587</v>
      </c>
      <c r="G41" s="56">
        <v>-0.22448223389549751</v>
      </c>
      <c r="H41" s="56">
        <v>-0.1564554431235253</v>
      </c>
      <c r="I41" s="56">
        <v>-9.5589367169655423E-2</v>
      </c>
      <c r="J41" s="56">
        <v>-4.0809898811172689E-2</v>
      </c>
      <c r="K41" s="56">
        <v>8.7524773226925288E-3</v>
      </c>
      <c r="L41" s="56">
        <v>5.3809182898933869E-2</v>
      </c>
      <c r="M41" s="56">
        <v>9.4947914077241166E-2</v>
      </c>
      <c r="N41" s="56">
        <v>0.13265841765735609</v>
      </c>
      <c r="O41" s="56">
        <v>0.16735208095106174</v>
      </c>
      <c r="AT41" s="21" t="s">
        <v>153</v>
      </c>
      <c r="AU41" s="102">
        <v>154086.68</v>
      </c>
      <c r="AV41" s="103"/>
      <c r="AW41" s="104">
        <v>0.39487312483118414</v>
      </c>
    </row>
    <row r="42" spans="2:49">
      <c r="B42" s="19"/>
      <c r="C42" s="54">
        <v>-0.15</v>
      </c>
      <c r="D42" s="55">
        <v>84303</v>
      </c>
      <c r="E42" s="56">
        <v>-0.11019722539858404</v>
      </c>
      <c r="F42" s="56">
        <v>-4.0809898811172689E-2</v>
      </c>
      <c r="G42" s="56">
        <v>2.0414212883602172E-2</v>
      </c>
      <c r="H42" s="56">
        <v>7.4835645501179826E-2</v>
      </c>
      <c r="I42" s="56">
        <v>0.12352850626427581</v>
      </c>
      <c r="J42" s="56">
        <v>0.16735208095106191</v>
      </c>
      <c r="K42" s="56">
        <v>0.20700198185815413</v>
      </c>
      <c r="L42" s="56">
        <v>0.24304734631914718</v>
      </c>
      <c r="M42" s="56">
        <v>0.27595833126179303</v>
      </c>
      <c r="N42" s="56">
        <v>0.30612673412588493</v>
      </c>
      <c r="O42" s="56">
        <v>0.33388166476084946</v>
      </c>
    </row>
    <row r="43" spans="2:49">
      <c r="B43" s="19"/>
      <c r="C43" s="54">
        <v>-0.1</v>
      </c>
      <c r="D43" s="55">
        <v>99180</v>
      </c>
      <c r="E43" s="56">
        <v>5.6332358411203536E-2</v>
      </c>
      <c r="F43" s="56">
        <v>0.11531158601050324</v>
      </c>
      <c r="G43" s="56">
        <v>0.16735208095106174</v>
      </c>
      <c r="H43" s="56">
        <v>0.21361029867600295</v>
      </c>
      <c r="I43" s="56">
        <v>0.2549992303246344</v>
      </c>
      <c r="J43" s="56">
        <v>0.29224926880840257</v>
      </c>
      <c r="K43" s="56">
        <v>0.32595168457943102</v>
      </c>
      <c r="L43" s="56">
        <v>0.35659024437127512</v>
      </c>
      <c r="M43" s="56">
        <v>0.38456458157252404</v>
      </c>
      <c r="N43" s="56">
        <v>0.41020772400700212</v>
      </c>
      <c r="O43" s="56">
        <v>0.43379941504672204</v>
      </c>
      <c r="AU43" s="21">
        <v>354496</v>
      </c>
    </row>
    <row r="44" spans="2:49">
      <c r="B44" s="19"/>
      <c r="C44" s="54">
        <v>-0.05</v>
      </c>
      <c r="D44" s="55">
        <v>110200</v>
      </c>
      <c r="E44" s="56">
        <v>0.15069912257008319</v>
      </c>
      <c r="F44" s="56">
        <v>0.2037804274094529</v>
      </c>
      <c r="G44" s="56">
        <v>0.25061687285595557</v>
      </c>
      <c r="H44" s="56">
        <v>0.29224926880840257</v>
      </c>
      <c r="I44" s="56">
        <v>0.32949930729217092</v>
      </c>
      <c r="J44" s="56">
        <v>0.36302434192756228</v>
      </c>
      <c r="K44" s="56">
        <v>0.39335651612148786</v>
      </c>
      <c r="L44" s="56">
        <v>0.42093121993414756</v>
      </c>
      <c r="M44" s="56">
        <v>0.44610812341527162</v>
      </c>
      <c r="N44" s="56">
        <v>0.46918695160630197</v>
      </c>
      <c r="O44" s="56">
        <v>0.49041947354204984</v>
      </c>
      <c r="AU44" s="21">
        <v>390579.51999999996</v>
      </c>
    </row>
    <row r="45" spans="2:49">
      <c r="B45" s="19"/>
      <c r="C45" s="51" t="s">
        <v>145</v>
      </c>
      <c r="D45" s="57">
        <v>116000</v>
      </c>
      <c r="E45" s="56">
        <v>0.19316416644157902</v>
      </c>
      <c r="F45" s="56">
        <v>0.24359140603898027</v>
      </c>
      <c r="G45" s="56">
        <v>0.28808602921315785</v>
      </c>
      <c r="H45" s="56">
        <v>0.32763680536798245</v>
      </c>
      <c r="I45" s="56">
        <v>0.36302434192756239</v>
      </c>
      <c r="J45" s="56">
        <v>0.39487312483118425</v>
      </c>
      <c r="K45" s="56">
        <v>0.42368869031541351</v>
      </c>
      <c r="L45" s="56">
        <v>0.44988465893744023</v>
      </c>
      <c r="M45" s="56">
        <v>0.47380271724450806</v>
      </c>
      <c r="N45" s="56">
        <v>0.49572760402598687</v>
      </c>
      <c r="O45" s="56">
        <v>0.5158984998649474</v>
      </c>
    </row>
    <row r="46" spans="2:49" ht="14.45" customHeight="1">
      <c r="B46" s="19"/>
      <c r="C46" s="54">
        <v>0.05</v>
      </c>
      <c r="D46" s="55">
        <v>121800</v>
      </c>
      <c r="E46" s="56">
        <v>0.23158492042055143</v>
      </c>
      <c r="F46" s="56">
        <v>0.27961086289426695</v>
      </c>
      <c r="G46" s="56">
        <v>0.3219866944887218</v>
      </c>
      <c r="H46" s="56">
        <v>0.35965410035045953</v>
      </c>
      <c r="I46" s="56">
        <v>0.39335651612148792</v>
      </c>
      <c r="J46" s="56">
        <v>0.42368869031541351</v>
      </c>
      <c r="K46" s="56">
        <v>0.45113208601467952</v>
      </c>
      <c r="L46" s="56">
        <v>0.47608062755946684</v>
      </c>
      <c r="M46" s="56">
        <v>0.49885973070905532</v>
      </c>
      <c r="N46" s="56">
        <v>0.51974057526284456</v>
      </c>
      <c r="O46" s="56">
        <v>0.5389509522523307</v>
      </c>
    </row>
    <row r="47" spans="2:49">
      <c r="B47" s="19"/>
      <c r="C47" s="54">
        <v>0.1</v>
      </c>
      <c r="D47" s="55">
        <v>133980</v>
      </c>
      <c r="E47" s="56">
        <v>0.30144083674595584</v>
      </c>
      <c r="F47" s="56">
        <v>0.34510078444933362</v>
      </c>
      <c r="G47" s="56">
        <v>0.38362426771701974</v>
      </c>
      <c r="H47" s="56">
        <v>0.41786736395496321</v>
      </c>
      <c r="I47" s="56">
        <v>0.44850592374680726</v>
      </c>
      <c r="J47" s="56">
        <v>0.47608062755946684</v>
      </c>
      <c r="K47" s="56">
        <v>0.5010291691042541</v>
      </c>
      <c r="L47" s="56">
        <v>0.52370966141769715</v>
      </c>
      <c r="M47" s="56">
        <v>0.54441793700823204</v>
      </c>
      <c r="N47" s="56">
        <v>0.56340052296622234</v>
      </c>
      <c r="O47" s="56">
        <v>0.58086450204757345</v>
      </c>
    </row>
    <row r="48" spans="2:49">
      <c r="B48" s="19"/>
      <c r="C48" s="54">
        <v>0.15</v>
      </c>
      <c r="D48" s="55">
        <v>154077</v>
      </c>
      <c r="E48" s="56">
        <v>0.39255724934430947</v>
      </c>
      <c r="F48" s="56">
        <v>0.43052242126029006</v>
      </c>
      <c r="G48" s="56">
        <v>0.46402110236262589</v>
      </c>
      <c r="H48" s="56">
        <v>0.4937977077869245</v>
      </c>
      <c r="I48" s="56">
        <v>0.52043993369287589</v>
      </c>
      <c r="J48" s="56">
        <v>0.54441793700823204</v>
      </c>
      <c r="K48" s="56">
        <v>0.5661123209602209</v>
      </c>
      <c r="L48" s="56">
        <v>0.58583448818930184</v>
      </c>
      <c r="M48" s="56">
        <v>0.60384168435498442</v>
      </c>
      <c r="N48" s="56">
        <v>0.62034828084019333</v>
      </c>
      <c r="O48" s="56">
        <v>0.63553434960658561</v>
      </c>
    </row>
    <row r="49" spans="2:45" ht="15" thickBot="1">
      <c r="B49" s="19"/>
      <c r="C49" s="54">
        <v>0.2</v>
      </c>
      <c r="D49" s="58">
        <v>184892.4</v>
      </c>
      <c r="E49" s="56">
        <v>0.4937977077869245</v>
      </c>
      <c r="F49" s="56">
        <v>0.52543535105024164</v>
      </c>
      <c r="G49" s="56">
        <v>0.55335091863552144</v>
      </c>
      <c r="H49" s="56">
        <v>0.5781647564891037</v>
      </c>
      <c r="I49" s="56">
        <v>0.60036661141072978</v>
      </c>
      <c r="J49" s="56">
        <v>0.62034828084019333</v>
      </c>
      <c r="K49" s="56">
        <v>0.63842693413351737</v>
      </c>
      <c r="L49" s="56">
        <v>0.65486207349108483</v>
      </c>
      <c r="M49" s="56">
        <v>0.66986807029582029</v>
      </c>
      <c r="N49" s="56">
        <v>0.68362356736682772</v>
      </c>
      <c r="O49" s="56">
        <v>0.69627862467215462</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116000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1185.5899999999999</v>
      </c>
      <c r="BA66" s="21" t="s">
        <v>111</v>
      </c>
    </row>
    <row r="67" spans="2:55">
      <c r="B67" s="19"/>
      <c r="C67" s="19"/>
      <c r="D67" s="19"/>
      <c r="E67" s="19"/>
      <c r="F67" s="19"/>
      <c r="G67" s="19"/>
      <c r="H67" s="19"/>
      <c r="I67" s="19"/>
      <c r="J67" s="19"/>
      <c r="K67" s="19"/>
      <c r="AS67" s="21" t="s">
        <v>150</v>
      </c>
      <c r="AT67" s="102">
        <v>185600</v>
      </c>
      <c r="AU67" s="103">
        <v>1.6</v>
      </c>
      <c r="AV67" s="104">
        <v>1</v>
      </c>
      <c r="AX67" s="21" t="s">
        <v>140</v>
      </c>
      <c r="AZ67" s="73">
        <v>85955</v>
      </c>
      <c r="BA67" s="21" t="s">
        <v>141</v>
      </c>
    </row>
    <row r="68" spans="2:55">
      <c r="B68" s="19"/>
      <c r="C68" s="19"/>
      <c r="D68" s="19"/>
      <c r="E68" s="19"/>
      <c r="F68" s="19"/>
      <c r="G68" s="19"/>
      <c r="H68" s="19"/>
      <c r="I68" s="19"/>
      <c r="J68" s="19"/>
      <c r="K68" s="19"/>
      <c r="AS68" s="21" t="s">
        <v>152</v>
      </c>
      <c r="AT68" s="102">
        <v>137528</v>
      </c>
      <c r="AU68" s="103">
        <v>1.19</v>
      </c>
      <c r="AV68" s="104">
        <v>0.74099137931034487</v>
      </c>
    </row>
    <row r="69" spans="2:55">
      <c r="B69" s="19"/>
      <c r="C69" s="19"/>
      <c r="D69" s="19"/>
      <c r="E69" s="19"/>
      <c r="F69" s="19"/>
      <c r="G69" s="19"/>
      <c r="H69" s="19"/>
      <c r="I69" s="19"/>
      <c r="J69" s="19"/>
      <c r="K69" s="19"/>
      <c r="AS69" s="21" t="s">
        <v>153</v>
      </c>
      <c r="AT69" s="102">
        <v>48072</v>
      </c>
      <c r="AU69" s="103"/>
      <c r="AV69" s="104">
        <v>0.25900862068965519</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1.6</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1.2000000000000002</v>
      </c>
      <c r="AU86" s="107">
        <v>1.28</v>
      </c>
      <c r="AV86" s="107">
        <v>1.36</v>
      </c>
      <c r="AW86" s="107">
        <v>1.44</v>
      </c>
      <c r="AX86" s="107">
        <v>1.52</v>
      </c>
      <c r="AY86" s="108">
        <v>1.6</v>
      </c>
      <c r="AZ86" s="107">
        <v>1.6800000000000002</v>
      </c>
      <c r="BA86" s="107">
        <v>1.7600000000000002</v>
      </c>
      <c r="BB86" s="107">
        <v>1.84</v>
      </c>
      <c r="BC86" s="107">
        <v>1.9200000000000002</v>
      </c>
      <c r="BD86" s="107">
        <v>2</v>
      </c>
    </row>
    <row r="87" spans="2:56">
      <c r="B87" s="19"/>
      <c r="C87" s="19"/>
      <c r="D87" s="19"/>
      <c r="E87" s="19"/>
      <c r="F87" s="19"/>
      <c r="G87" s="19"/>
      <c r="H87" s="19"/>
      <c r="I87" s="19"/>
      <c r="J87" s="19"/>
      <c r="K87" s="19"/>
      <c r="AR87" s="21">
        <v>-0.2</v>
      </c>
      <c r="AS87" s="107">
        <v>67442.399999999994</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84303</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99180</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110200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116000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121800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133980</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154077</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184892.4</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2024-03-07T22:16:52Z</dcterms:modified>
  <cp:category/>
  <cp:contentStatus/>
</cp:coreProperties>
</file>