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EDB4548B-37B5-43F3-B0DC-363B7E6C8C57}"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<sst xmlns="http://schemas.openxmlformats.org/spreadsheetml/2006/main" count="350" uniqueCount="161">
  <si>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</si>
  <si>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Arveja Santa Isabel Huila Algeciras publicada en la página web, y consta de las siguientes partes:</t>
  </si>
  <si>
    <t>Flujo de Caja</t>
  </si>
  <si>
    <t>- Flujo anualizado de los ingresos (precio y rendimiento) y los costos de producción para una hectárea de
Arveja Santa Isabel Huila Algeciras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</si>
  <si>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</si>
  <si>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Arveja Santa Isabel Huila Algeciras.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</si>
  <si>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</si>
  <si>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</si>
  <si>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</si>
  <si>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</si>
  <si>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</si>
  <si>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</si>
  <si>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</si>
  <si>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</si>
  <si>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Arveja Santa Isabel Huila Algeciras. La participación se encuentra actualizada al 2023 Q4.</t>
  </si>
  <si>
    <t>Flujo de Caja Anual</t>
  </si>
  <si>
    <t>ARVEJA SANTA ISABEL HUILA ALGECIRAS</t>
  </si>
  <si>
    <t>Instalación **</t>
  </si>
  <si>
    <t>Sostenimiento Ciclo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</si>
  <si>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</si>
  <si>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</si>
  <si>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</si>
  <si>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</si>
  <si>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</si>
  <si>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</si>
  <si>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</si>
  <si>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</si>
  <si>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</si>
  <si>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</si>
  <si>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</si>
  <si>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</si>
  <si>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</si>
  <si>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</si>
  <si>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</si>
  <si>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</si>
  <si>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</si>
  <si>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</si>
  <si>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</si>
  <si>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</si>
  <si>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</si>
  <si>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</si>
  <si>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</si>
  <si>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</si>
  <si>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</si>
  <si>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</si>
  <si>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</si>
  <si>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</si>
  <si>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</si>
  <si>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</si>
  <si>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</si>
  <si>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</si>
  <si>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</si>
  <si>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</si>
  <si>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</si>
  <si>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</si>
  <si>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</si>
  <si>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</si>
  <si>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</si>
  <si>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</si>
  <si>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</si>
  <si>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</si>
  <si>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</si>
  <si>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</si>
  <si>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</si>
  <si>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</si>
  <si>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</si>
  <si>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</si>
  <si>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Arveja Santa Isabel Huila Algeciras, en lo que respecta a la mano de obra incluye actividades como la preparación del terreno, la siembra, el trazado y el ahoyado, entre otras, y ascienden a un total de $2,5 millones de pesos (equivalente a 41 jornales). En cuanto a los insumos, se incluyen los gastos relacionados con el material vegetal y las enmiendas, que en conjunto ascienden a  $0,9 millones.</t>
  </si>
  <si>
    <t>*** Los costos de sostenimiento del ciclo comprenden tanto los gastos relacionados con la mano de obra como aquellos asociados con los insumos necesarios desde el momento de la siembra de las plantas hasta finalizar el ciclo. Para el caso de Arveja Santa Isabel Huila Algeciras, en lo que respecta a la mano de obra incluye actividades como la fertilización, riego, control de malezas, plagas y enfermedades, entre otras, y ascienden a un total de $5,8 millones de pesos (equivalente a 93 jornales). En cuanto a los insumos, se incluyen los fertilizantes, plaguicidas, transportes, entre otras, que en conjunto ascienden a  $10,5 millones.</t>
  </si>
  <si>
    <t>Otra información</t>
  </si>
  <si>
    <t>Material de propagacion: Semilla // Distancia de siembra: 0,25 x 1,2 // Densidad de siembra - Plantas/Ha.: 33.333 // Duracion del ciclo: 4 meses // Productividad/Ha/Ciclo: 4.000 kg // Inicio de Produccion desde la siembra: mes 4  // Duracion de la etapa productiva: 1 meses // Productividad promedio en etapa productiva  // Cultivo asociado: NA // Productividad promedio etapa productiva: 4.000 kg // % Rendimiento 1ra. Calidad: 100 // % Rendimiento 2da. Calidad: 0 // Precio de venta ponderado por calidad: $3.027 // Valor Jornal: $62.316 // Otros: INCLUÍDO EL TUTORADO, CICLO APROXIMADO 4 MESES</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</si>
  <si>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</si>
  <si>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</si>
  <si>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</si>
  <si>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</si>
  <si>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</si>
  <si>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</si>
  <si>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</si>
  <si>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</si>
  <si>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</si>
  <si>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</si>
  <si>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</si>
  <si>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$19,7 millones, en comparación con los costos del marco original que ascienden a $10,3 millones, (mes de publicación del marco: octubre - 2017).
La rentabilidad actualizada (2023 Q4) bajó frente a la rentabilidad de la primera AgroGuía, pasando del 4,8% al -62,8%. Mientras que el crecimiento de los costos fue del 191,7%, el crecimiento de los ingresos fue del 112,1%.</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</si>
  <si>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</si>
  <si>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</si>
  <si>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</si>
  <si>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</si>
  <si>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</si>
  <si>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</si>
  <si>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</si>
  <si>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</si>
  <si>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</si>
  <si>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</si>
  <si>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</si>
  <si>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</si>
  <si>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</si>
  <si>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</si>
  <si>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</si>
  <si>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instalación seguido de cosecha y beneficio, que representan el 30% y el 30% del costo total, respectivamente. En cuanto a los costos de insumos, se destaca la participación de tutorado seguido de fertilización, que representan el 58% y el 12% del costo total, respectivamente.</t>
  </si>
  <si>
    <t>Costo total</t>
  </si>
  <si>
    <t>Mano de obra</t>
  </si>
  <si>
    <t>2017 Q4</t>
  </si>
  <si>
    <t>2023 Q4</t>
  </si>
  <si>
    <t>Rentabilidad actualizada</t>
  </si>
  <si>
    <t>bajó</t>
  </si>
  <si>
    <t>Rentabilidad Original</t>
  </si>
  <si>
    <t>Trimestre actualización</t>
  </si>
  <si>
    <t>Costos original</t>
  </si>
  <si>
    <t>Fecha marco</t>
  </si>
  <si>
    <t>variación costos</t>
  </si>
  <si>
    <t>Valor ingresos original</t>
  </si>
  <si>
    <t>COP</t>
  </si>
  <si>
    <t>Variación ingresos</t>
  </si>
  <si>
    <t>Huila</t>
  </si>
  <si>
    <t>A continuación, se presenta la desagregación de los costos de mano de obra e insumos según las diferentes actividades vinculadas a la producción de ARVEJA SANTA ISABEL HUILA ALGECIRAS</t>
  </si>
  <si>
    <t>En cuanto a los costos de mano de obra, se destaca la participación de instalación segido por cosecha y beneficio que representan el 30% y el 30% del costo total, respectivamente. En cuanto a los costos de insumos, se destaca la participación de tutorado segido por fertilización que representan el 56% y el 12% del costo total, respectivamente.</t>
  </si>
  <si>
    <t>En cuanto a los costos de mano de obra, se destaca la participación de instalación segido por cosecha y beneficio que representan el 30% y el 30% del costo total, respectivamente. En cuanto a los costos de insumos, se destaca la participación de tutorado segido por fertilización que representan el 58% y el 12% del costo total, respectivamente.</t>
  </si>
  <si>
    <t>En cuanto a los costos de mano de obra, se destaca la participación de instalación segido por cosecha y beneficio que representan el 30% y el 30% del costo total, respectivamente.</t>
  </si>
  <si>
    <t>En cuanto a los costos de insumos, se destaca la participación de tutorado segido por fertilización que representan el 58% y el 12% del costo total, respectivamente.</t>
  </si>
  <si>
    <t>En cuanto a los costos de insumos, se destaca la participación de tutorado segido por fertilización que representan el 56% y el 12% del costo total, respectivamente.</t>
  </si>
  <si>
    <t>En cuanto a los costos de mano de obra, se destaca la participación de instalación segido por cosecha y beneficio que representan el 30% y el 30% del costo total, respectivamente.En cuanto a los costos de insumos, se destaca la participación de tutorado segido por fertilización que representan el 56% y el 12%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</si>
  <si>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</si>
  <si>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</si>
  <si>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</si>
  <si>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</si>
  <si>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</si>
  <si>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</si>
  <si>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</si>
  <si>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</si>
  <si>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</si>
  <si>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</si>
  <si>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</si>
  <si>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</si>
  <si>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</si>
  <si>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</si>
  <si>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ARVEJA SANTA ISABEL HUILA ALGECIRAS,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</si>
  <si>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</si>
  <si>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$ 3.027/kg y con un rendimiento por hectárea de 4.000 kg por ciclo; el margen de utilidad obtenido en la producción de arveja verde es del -63%.</t>
  </si>
  <si>
    <t>PRECIO MINIMO</t>
  </si>
  <si>
    <t>El precio mínimo ponderado para cubrir los costos de producción, con un rendimiento de 4.000 kg para todo el ciclo de producción, es COP $ 4.928/kg.</t>
  </si>
  <si>
    <t>RENDIMIENTO MINIMO</t>
  </si>
  <si>
    <t>KG</t>
  </si>
  <si>
    <t>El rendimiento mínimo por ha/ciclo para cubrir los costos de producción, con un precio ponderado de COP $ 3.027, es de 6.511 kg/ha para todo el ciclo.</t>
  </si>
  <si>
    <t>El siguiente cuadro presenta diferentes escenarios de rentabilidad para el sistema productivo de ARVEJA SANTA ISABEL HUILA ALGECIRAS,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</si>
  <si>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</si>
  <si>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</si>
  <si>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</si>
  <si>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</si>
  <si>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</si>
  <si>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</si>
  <si>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</si>
  <si>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</si>
  <si>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</si>
  <si>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</si>
  <si>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ARVEJA SANTA ISABEL HUILA ALGECIRAS, frente a diferentes escenarios de variación de precios de venta en finca y rendimientos probables (t/ha)</t>
  </si>
  <si>
    <t>Con un precio ponderado de COP $$ 2.700/kg y con un rendimiento por hectárea de 4.000 kg por ciclo; el margen de utilidad obtenido en la producción de arveja verde es del 5%.</t>
  </si>
  <si>
    <t>El precio mínimo ponderado para cubrir los costos de producción, con un rendimiento de 4.000 kg para todo el ciclo de producción, es COP $ 2.571/kg.</t>
  </si>
  <si>
    <t>El rendimiento mínimo por ha/ciclo para cubrir los costos de producción, con un precio ponderado de COP $ 2.700, es de 3.809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</si>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</sst>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Part.'!$AQ$41:$AQ$42</c:f>
              <c:numCache>
                <c:formatCode>_(* #,##0_);_(* \(#,##0\);_(* "-"_);_(@_)</c:formatCode>
                <c:ptCount val="2"/>
                <c:pt idx="0">
                  <c:v>10283000</c:v>
                </c:pt>
                <c:pt idx="1">
                  <c:v>19710059.144476894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Part.'!$AR$41:$AR$42</c:f>
              <c:numCache>
                <c:formatCode>_(* #,##0_);_(* \(#,##0\);_(* "-"_);_(@_)</c:formatCode>
                <c:ptCount val="2"/>
                <c:pt idx="0">
                  <c:v>4940000</c:v>
                </c:pt>
                <c:pt idx="1">
                  <c:v>8319386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Part.'!$AS$41:$AS$42</c:f>
              <c:numCache>
                <c:formatCode>_(* #,##0_);_(* \(#,##0\);_(* "-"_);_(@_)</c:formatCode>
                <c:ptCount val="2"/>
                <c:pt idx="0">
                  <c:v>5343000</c:v>
                </c:pt>
                <c:pt idx="1">
                  <c:v>11390673.144476894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55858</c:v>
                </c:pt>
                <c:pt idx="1">
                  <c:v>1049916</c:v>
                </c:pt>
                <c:pt idx="2">
                  <c:v>140836.28242569984</c:v>
                </c:pt>
                <c:pt idx="3">
                  <c:v>1378483</c:v>
                </c:pt>
                <c:pt idx="4">
                  <c:v>922722.86205119477</c:v>
                </c:pt>
                <c:pt idx="5">
                  <c:v>422508</c:v>
                </c:pt>
                <c:pt idx="6">
                  <c:v>0</c:v>
                </c:pt>
                <c:pt idx="7">
                  <c:v>0</c:v>
                </c:pt>
                <c:pt idx="8">
                  <c:v>818648</c:v>
                </c:pt>
                <c:pt idx="9">
                  <c:v>6601701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124632</c:v>
                </c:pt>
                <c:pt idx="1">
                  <c:v>623160</c:v>
                </c:pt>
                <c:pt idx="2">
                  <c:v>2492000</c:v>
                </c:pt>
                <c:pt idx="3">
                  <c:v>373896</c:v>
                </c:pt>
                <c:pt idx="4">
                  <c:v>2524638</c:v>
                </c:pt>
                <c:pt idx="5">
                  <c:v>1121688</c:v>
                </c:pt>
                <c:pt idx="6">
                  <c:v>0</c:v>
                </c:pt>
                <c:pt idx="7">
                  <c:v>0</c:v>
                </c:pt>
                <c:pt idx="8">
                  <c:v>0</c:v>
                </c:pt>
                <c:pt idx="9">
                  <c:v>1059372</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Part.'!$AW$41:$AW$42</c:f>
              <c:numCache>
                <c:formatCode>0%</c:formatCode>
                <c:ptCount val="2"/>
                <c:pt idx="0">
                  <c:v>0.48040455120101139</c:v>
                </c:pt>
                <c:pt idx="1">
                  <c:v>0.42208833261320977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Part.'!$AX$41:$AX$42</c:f>
              <c:numCache>
                <c:formatCode>0%</c:formatCode>
                <c:ptCount val="2"/>
                <c:pt idx="0">
                  <c:v>0.51959544879898867</c:v>
                </c:pt>
                <c:pt idx="1">
                  <c:v>0.57791166738679023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74000</c:v>
                </c:pt>
                <c:pt idx="1">
                  <c:v>370000</c:v>
                </c:pt>
                <c:pt idx="2">
                  <c:v>1480000</c:v>
                </c:pt>
                <c:pt idx="3">
                  <c:v>222000</c:v>
                </c:pt>
                <c:pt idx="4">
                  <c:v>1499000</c:v>
                </c:pt>
                <c:pt idx="5">
                  <c:v>666000</c:v>
                </c:pt>
                <c:pt idx="6">
                  <c:v>0</c:v>
                </c:pt>
                <c:pt idx="7">
                  <c:v>0</c:v>
                </c:pt>
                <c:pt idx="8">
                  <c:v>0</c:v>
                </c:pt>
                <c:pt idx="9">
                  <c:v>629000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40000</c:v>
                </c:pt>
                <c:pt idx="1">
                  <c:v>580000</c:v>
                </c:pt>
                <c:pt idx="2">
                  <c:v>64000</c:v>
                </c:pt>
                <c:pt idx="3">
                  <c:v>643000</c:v>
                </c:pt>
                <c:pt idx="4">
                  <c:v>452000</c:v>
                </c:pt>
                <c:pt idx="5">
                  <c:v>192000</c:v>
                </c:pt>
                <c:pt idx="6">
                  <c:v>0</c:v>
                </c:pt>
                <c:pt idx="7">
                  <c:v>0</c:v>
                </c:pt>
                <c:pt idx="8">
                  <c:v>372000</c:v>
                </c:pt>
                <c:pt idx="9">
                  <c:v>3000000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124632</c:v>
                </c:pt>
                <c:pt idx="1">
                  <c:v>623160</c:v>
                </c:pt>
                <c:pt idx="2">
                  <c:v>2492000</c:v>
                </c:pt>
                <c:pt idx="3">
                  <c:v>373896</c:v>
                </c:pt>
                <c:pt idx="4">
                  <c:v>2524638</c:v>
                </c:pt>
                <c:pt idx="5">
                  <c:v>1121688</c:v>
                </c:pt>
                <c:pt idx="6">
                  <c:v>0</c:v>
                </c:pt>
                <c:pt idx="7">
                  <c:v>0</c:v>
                </c:pt>
                <c:pt idx="8">
                  <c:v>0</c:v>
                </c:pt>
                <c:pt idx="9">
                  <c:v>1059372</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55858</c:v>
                </c:pt>
                <c:pt idx="1">
                  <c:v>1049916</c:v>
                </c:pt>
                <c:pt idx="2">
                  <c:v>140836.28242569984</c:v>
                </c:pt>
                <c:pt idx="3">
                  <c:v>1378483</c:v>
                </c:pt>
                <c:pt idx="4">
                  <c:v>922722.86205119477</c:v>
                </c:pt>
                <c:pt idx="5">
                  <c:v>422508</c:v>
                </c:pt>
                <c:pt idx="6">
                  <c:v>0</c:v>
                </c:pt>
                <c:pt idx="7">
                  <c:v>0</c:v>
                </c:pt>
                <c:pt idx="8">
                  <c:v>818648</c:v>
                </c:pt>
                <c:pt idx="9">
                  <c:v>6601701</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Tortas!$B$36:$B$37</c:f>
              <c:numCache>
                <c:formatCode>_(* #,##0_);_(* \(#,##0\);_(* "-"_);_(@_)</c:formatCode>
                <c:ptCount val="2"/>
                <c:pt idx="0">
                  <c:v>10283000</c:v>
                </c:pt>
                <c:pt idx="1">
                  <c:v>19710059.144476894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Tortas!$C$36:$C$37</c:f>
              <c:numCache>
                <c:formatCode>_(* #,##0_);_(* \(#,##0\);_(* "-"_);_(@_)</c:formatCode>
                <c:ptCount val="2"/>
                <c:pt idx="0">
                  <c:v>4940000</c:v>
                </c:pt>
                <c:pt idx="1">
                  <c:v>8319386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Tortas!$D$36:$D$37</c:f>
              <c:numCache>
                <c:formatCode>_(* #,##0_);_(* \(#,##0\);_(* "-"_);_(@_)</c:formatCode>
                <c:ptCount val="2"/>
                <c:pt idx="0">
                  <c:v>5343000</c:v>
                </c:pt>
                <c:pt idx="1">
                  <c:v>11390673.144476894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Tortas!$H$36:$H$37</c:f>
              <c:numCache>
                <c:formatCode>0%</c:formatCode>
                <c:ptCount val="2"/>
                <c:pt idx="0">
                  <c:v>0.48040455120101139</c:v>
                </c:pt>
                <c:pt idx="1">
                  <c:v>0.42208833261320977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Tortas!$I$36:$I$37</c:f>
              <c:numCache>
                <c:formatCode>0%</c:formatCode>
                <c:ptCount val="2"/>
                <c:pt idx="0">
                  <c:v>0.51959544879898867</c:v>
                </c:pt>
                <c:pt idx="1">
                  <c:v>0.57791166738679023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2524.64</v>
      </c>
      <c r="C7" s="22">
        <v>5794.75</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8319.39</v>
      </c>
      <c r="AH7" s="23">
        <v>0.42208833261320977</v>
      </c>
    </row>
    <row r="8" spans="1:34">
      <c r="A8" s="5" t="s">
        <v>52</v>
      </c>
      <c r="B8" s="22">
        <v>922.72</v>
      </c>
      <c r="C8" s="22">
        <v>10467.950000000001</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11390.67</v>
      </c>
      <c r="AH8" s="23">
        <v>0.57791166738679023</v>
      </c>
    </row>
    <row r="9" spans="1:34">
      <c r="A9" s="9" t="s">
        <v>53</v>
      </c>
      <c r="B9" s="22">
        <v>3447.36</v>
      </c>
      <c r="C9" s="22">
        <v>16262.7</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19710.060000000001</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4000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4000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3027</v>
      </c>
      <c r="D15" s="113">
        <v>0</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3027</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12108</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12108</v>
      </c>
      <c r="AH19" s="27"/>
    </row>
    <row r="20" spans="1:34">
      <c r="A20" s="3" t="s">
        <v>64</v>
      </c>
      <c r="B20" s="25">
        <v>-3447.36</v>
      </c>
      <c r="C20" s="25">
        <v>-4154.7</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-7602.06</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4940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4940</v>
      </c>
      <c r="AH121" s="71">
        <v>0.48040455120101139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5343</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5343</v>
      </c>
      <c r="AH122" s="71">
        <v>0.51959544879898867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10283</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10283</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4000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4000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2.7</v>
      </c>
      <c r="D129" s="74">
        <v>2.7</v>
      </c>
      <c r="E129" s="74">
        <v>2.7</v>
      </c>
      <c r="F129" s="74">
        <v>2.7</v>
      </c>
      <c r="G129" s="74">
        <v>2.7</v>
      </c>
      <c r="H129" s="74">
        <v>2.7</v>
      </c>
      <c r="I129" s="74">
        <v>2.7</v>
      </c>
      <c r="J129" s="74">
        <v>2.7</v>
      </c>
      <c r="K129" s="74">
        <v>2.7</v>
      </c>
      <c r="L129" s="74">
        <v>2.7</v>
      </c>
      <c r="M129" s="74">
        <v>2.7</v>
      </c>
      <c r="N129" s="74">
        <v>2.7</v>
      </c>
      <c r="O129" s="74">
        <v>2.7</v>
      </c>
      <c r="P129" s="74">
        <v>2.7</v>
      </c>
      <c r="Q129" s="74">
        <v>2.7</v>
      </c>
      <c r="R129" s="74">
        <v>2.7</v>
      </c>
      <c r="S129" s="74">
        <v>2.7</v>
      </c>
      <c r="T129" s="74">
        <v>2.7</v>
      </c>
      <c r="U129" s="74">
        <v>2.7</v>
      </c>
      <c r="V129" s="74">
        <v>2.7</v>
      </c>
      <c r="W129" s="74">
        <v>2.7</v>
      </c>
      <c r="X129" s="74">
        <v>2.7</v>
      </c>
      <c r="Y129" s="74">
        <v>2.7</v>
      </c>
      <c r="Z129" s="74">
        <v>2.7</v>
      </c>
      <c r="AA129" s="74">
        <v>2.7</v>
      </c>
      <c r="AB129" s="74">
        <v>2.7</v>
      </c>
      <c r="AC129" s="74">
        <v>2.7</v>
      </c>
      <c r="AD129" s="74">
        <v>2.7</v>
      </c>
      <c r="AE129" s="74">
        <v>2.7</v>
      </c>
      <c r="AF129" s="74">
        <v>2.7</v>
      </c>
      <c r="AG129" s="74">
        <v>2.7</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10800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10800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517</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517</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74000</v>
      </c>
      <c r="AY8" s="21" t="s">
        <v>85</v>
      </c>
      <c r="AZ8" s="89">
        <v>40000</v>
      </c>
    </row>
    <row r="9" spans="2:59" ht="14.45" customHeight="1">
      <c r="B9" s="136"/>
      <c r="C9" s="136"/>
      <c r="D9" s="136"/>
      <c r="E9" s="136"/>
      <c r="F9" s="136"/>
      <c r="G9" s="136"/>
      <c r="H9" s="136"/>
      <c r="I9" s="136"/>
      <c r="J9" s="37"/>
      <c r="AP9" s="21" t="s">
        <v>86</v>
      </c>
      <c r="AQ9" s="89">
        <v>370000</v>
      </c>
      <c r="AY9" s="21" t="s">
        <v>86</v>
      </c>
      <c r="AZ9" s="89">
        <v>580000</v>
      </c>
    </row>
    <row r="10" spans="2:59" ht="14.45" customHeight="1">
      <c r="B10" s="136"/>
      <c r="C10" s="136"/>
      <c r="D10" s="136"/>
      <c r="E10" s="136"/>
      <c r="F10" s="136"/>
      <c r="G10" s="136"/>
      <c r="H10" s="136"/>
      <c r="I10" s="136"/>
      <c r="J10" s="37"/>
      <c r="AP10" s="21" t="s">
        <v>87</v>
      </c>
      <c r="AQ10" s="89">
        <v>1480000</v>
      </c>
      <c r="AY10" s="21" t="s">
        <v>87</v>
      </c>
      <c r="AZ10" s="89">
        <v>64000</v>
      </c>
    </row>
    <row r="11" spans="2:59" ht="14.45" customHeight="1">
      <c r="B11" s="76" t="s">
        <v>88</v>
      </c>
      <c r="C11" s="76"/>
      <c r="D11" s="76"/>
      <c r="E11" s="76"/>
      <c r="F11" s="76"/>
      <c r="G11" s="76"/>
      <c r="H11" s="76"/>
      <c r="I11" s="76"/>
      <c r="AP11" s="21" t="s">
        <v>89</v>
      </c>
      <c r="AQ11" s="89">
        <v>222000</v>
      </c>
      <c r="AY11" s="21" t="s">
        <v>89</v>
      </c>
      <c r="AZ11" s="89">
        <v>643000</v>
      </c>
    </row>
    <row r="12" spans="2:59" ht="14.45" customHeight="1">
      <c r="B12" s="76"/>
      <c r="C12" s="76"/>
      <c r="D12" s="76"/>
      <c r="E12" s="76"/>
      <c r="F12" s="76"/>
      <c r="G12" s="76"/>
      <c r="H12" s="76"/>
      <c r="I12" s="76"/>
      <c r="AP12" s="21" t="s">
        <v>90</v>
      </c>
      <c r="AQ12" s="89">
        <v>1499000</v>
      </c>
      <c r="AY12" s="21" t="s">
        <v>90</v>
      </c>
      <c r="AZ12" s="89">
        <v>452000</v>
      </c>
    </row>
    <row r="13" spans="2:59" ht="14.45" customHeight="1">
      <c r="B13" s="76"/>
      <c r="C13" s="76"/>
      <c r="D13" s="76"/>
      <c r="E13" s="76"/>
      <c r="F13" s="76"/>
      <c r="G13" s="76"/>
      <c r="H13" s="76"/>
      <c r="I13" s="76"/>
      <c r="AP13" s="21" t="s">
        <v>91</v>
      </c>
      <c r="AQ13" s="89">
        <v>666000</v>
      </c>
      <c r="AY13" s="21" t="s">
        <v>91</v>
      </c>
      <c r="AZ13" s="89">
        <v>192000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0</v>
      </c>
      <c r="AY17" s="21" t="s">
        <v>93</v>
      </c>
      <c r="AZ17" s="89">
        <v>0</v>
      </c>
    </row>
    <row r="18" spans="42:59">
      <c r="AP18" s="21" t="s">
        <v>94</v>
      </c>
      <c r="AQ18" s="89">
        <v>0</v>
      </c>
      <c r="AY18" s="21" t="s">
        <v>94</v>
      </c>
      <c r="AZ18" s="89">
        <v>372000</v>
      </c>
    </row>
    <row r="19" spans="42:59">
      <c r="AP19" s="21" t="s">
        <v>95</v>
      </c>
      <c r="AQ19" s="89">
        <v>629000</v>
      </c>
      <c r="AY19" s="21" t="s">
        <v>95</v>
      </c>
      <c r="AZ19" s="89">
        <v>3000000</v>
      </c>
    </row>
    <row r="20" spans="42:59" ht="15">
      <c r="AP20" s="77" t="s">
        <v>96</v>
      </c>
      <c r="AQ20" s="90">
        <v>4940000</v>
      </c>
      <c r="AY20" s="77" t="s">
        <v>96</v>
      </c>
      <c r="AZ20" s="90">
        <v>5343000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124632</v>
      </c>
      <c r="AY27" s="21" t="s">
        <v>85</v>
      </c>
      <c r="AZ27" s="89">
        <v>55858</v>
      </c>
    </row>
    <row r="28" spans="42:59">
      <c r="AP28" s="21" t="s">
        <v>86</v>
      </c>
      <c r="AQ28" s="89">
        <v>623160</v>
      </c>
      <c r="AY28" s="21" t="s">
        <v>86</v>
      </c>
      <c r="AZ28" s="89">
        <v>1049916</v>
      </c>
    </row>
    <row r="29" spans="42:59" ht="14.45" customHeight="1">
      <c r="AP29" s="21" t="s">
        <v>87</v>
      </c>
      <c r="AQ29" s="89">
        <v>2492000</v>
      </c>
      <c r="AY29" s="21" t="s">
        <v>87</v>
      </c>
      <c r="AZ29" s="89">
        <v>140836.28242569984</v>
      </c>
    </row>
    <row r="30" spans="42:59">
      <c r="AP30" s="21" t="s">
        <v>89</v>
      </c>
      <c r="AQ30" s="89">
        <v>373896</v>
      </c>
      <c r="AY30" s="21" t="s">
        <v>89</v>
      </c>
      <c r="AZ30" s="89">
        <v>1378483</v>
      </c>
    </row>
    <row r="31" spans="42:59">
      <c r="AP31" s="21" t="s">
        <v>90</v>
      </c>
      <c r="AQ31" s="89">
        <v>2524638</v>
      </c>
      <c r="AY31" s="21" t="s">
        <v>90</v>
      </c>
      <c r="AZ31" s="89">
        <v>922722.86205119477</v>
      </c>
    </row>
    <row r="32" spans="42:59" ht="14.45" customHeight="1">
      <c r="AP32" s="21" t="s">
        <v>91</v>
      </c>
      <c r="AQ32" s="89">
        <v>1121688</v>
      </c>
      <c r="AY32" s="21" t="s">
        <v>91</v>
      </c>
      <c r="AZ32" s="89">
        <v>422508</v>
      </c>
    </row>
    <row r="33" spans="2:56" ht="14.45" customHeight="1">
      <c r="AP33" s="21" t="s">
        <v>92</v>
      </c>
      <c r="AQ33" s="89">
        <v>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818648</v>
      </c>
    </row>
    <row r="36" spans="2:56" ht="14.45" customHeight="1">
      <c r="B36" s="136"/>
      <c r="C36" s="136"/>
      <c r="D36" s="136"/>
      <c r="E36" s="136"/>
      <c r="F36" s="136"/>
      <c r="G36" s="136"/>
      <c r="H36" s="136"/>
      <c r="I36" s="136"/>
      <c r="AP36" s="21" t="s">
        <v>95</v>
      </c>
      <c r="AQ36" s="89">
        <v>1059372</v>
      </c>
      <c r="AY36" s="21" t="s">
        <v>95</v>
      </c>
      <c r="AZ36" s="89">
        <v>6601701</v>
      </c>
    </row>
    <row r="37" spans="2:56" ht="14.45" customHeight="1">
      <c r="B37" s="136"/>
      <c r="C37" s="136"/>
      <c r="D37" s="136"/>
      <c r="E37" s="136"/>
      <c r="F37" s="136"/>
      <c r="G37" s="136"/>
      <c r="H37" s="136"/>
      <c r="I37" s="136"/>
      <c r="AP37" s="77" t="s">
        <v>96</v>
      </c>
      <c r="AQ37" s="90">
        <v>8319386</v>
      </c>
      <c r="AY37" s="77" t="s">
        <v>96</v>
      </c>
      <c r="AZ37" s="90">
        <v>11390673.144476894</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10283000</v>
      </c>
      <c r="AR41" s="110">
        <v>4940000</v>
      </c>
      <c r="AS41" s="110">
        <v>5343000</v>
      </c>
      <c r="AV41" s="21" t="s">
        <v>101</v>
      </c>
      <c r="AW41" s="91">
        <v>0.48040455120101139</v>
      </c>
      <c r="AX41" s="91">
        <v>0.51959544879898867</v>
      </c>
    </row>
    <row r="42" spans="2:56" ht="15">
      <c r="B42" s="38"/>
      <c r="C42" s="38"/>
      <c r="D42" s="38"/>
      <c r="E42" s="38"/>
      <c r="F42" s="38"/>
      <c r="G42" s="38"/>
      <c r="H42" s="38"/>
      <c r="I42" s="38"/>
      <c r="AP42" s="21" t="s">
        <v>102</v>
      </c>
      <c r="AQ42" s="110">
        <v>19710059.144476894</v>
      </c>
      <c r="AR42" s="110">
        <v>8319386</v>
      </c>
      <c r="AS42" s="110">
        <v>11390673.144476894</v>
      </c>
      <c r="AV42" s="21" t="s">
        <v>102</v>
      </c>
      <c r="AW42" s="91">
        <v>0.42208833261320977</v>
      </c>
      <c r="AX42" s="91">
        <v>0.57791166738679023</v>
      </c>
    </row>
    <row r="43" spans="2:56">
      <c r="BD43" s="92">
        <v>6834403886686.1367</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-0.6278543111992072</v>
      </c>
    </row>
    <row r="54" spans="2:55">
      <c r="BA54" s="21" t="s">
        <v>105</v>
      </c>
      <c r="BC54" s="94">
        <v>4.7870370370370369E-2</v>
      </c>
    </row>
    <row r="55" spans="2:55" ht="15" thickBot="1">
      <c r="BA55" s="21" t="s">
        <v>106</v>
      </c>
      <c r="BC55" s="94" t="s">
        <v>102</v>
      </c>
    </row>
    <row r="56" spans="2:55" ht="16.5" thickTop="1" thickBot="1">
      <c r="BA56" s="95" t="s">
        <v>107</v>
      </c>
      <c r="BB56" s="95"/>
      <c r="BC56" s="93">
        <v>10283000</v>
      </c>
    </row>
    <row r="57" spans="2:55" ht="16.5" thickTop="1" thickBot="1">
      <c r="BA57" s="96" t="s">
        <v>108</v>
      </c>
      <c r="BB57" s="96"/>
      <c r="BC57" s="97">
        <v>43011</v>
      </c>
    </row>
    <row r="58" spans="2:55" ht="16.5" thickTop="1" thickBot="1">
      <c r="BA58" s="96" t="s">
        <v>109</v>
      </c>
      <c r="BB58" s="96"/>
      <c r="BC58" s="98">
        <v>1.9167615622363994</v>
      </c>
    </row>
    <row r="59" spans="2:55" ht="16.5" thickTop="1" thickBot="1">
      <c r="BA59" s="95" t="s">
        <v>110</v>
      </c>
      <c r="BB59" s="95" t="s">
        <v>111</v>
      </c>
      <c r="BC59" s="93">
        <v>10800</v>
      </c>
    </row>
    <row r="60" spans="2:55" ht="16.5" thickTop="1" thickBot="1">
      <c r="I60" s="62" t="s">
        <v>66</v>
      </c>
      <c r="BA60" s="96" t="s">
        <v>112</v>
      </c>
      <c r="BB60" s="96"/>
      <c r="BC60" s="98">
        <v>1.1211111111111112</v>
      </c>
    </row>
    <row r="61" spans="2:55" ht="16.5" thickTop="1" thickBot="1">
      <c r="BA61" s="95" t="s">
        <v>110</v>
      </c>
      <c r="BB61" s="95" t="s">
        <v>111</v>
      </c>
      <c r="BC61" s="93">
        <v>12108</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74000</v>
      </c>
      <c r="J5" t="s">
        <v>85</v>
      </c>
      <c r="K5" s="1">
        <v>40000</v>
      </c>
      <c r="S5" s="139"/>
      <c r="T5" s="139"/>
      <c r="U5" s="139"/>
      <c r="V5" s="139"/>
      <c r="W5" s="139"/>
      <c r="X5" s="139"/>
      <c r="Y5" s="139"/>
      <c r="Z5" s="139"/>
    </row>
    <row r="6" spans="1:27">
      <c r="A6" t="s">
        <v>86</v>
      </c>
      <c r="B6" s="1">
        <v>370000</v>
      </c>
      <c r="J6" t="s">
        <v>86</v>
      </c>
      <c r="K6" s="1">
        <v>580000</v>
      </c>
      <c r="S6" s="139"/>
      <c r="T6" s="139"/>
      <c r="U6" s="139"/>
      <c r="V6" s="139"/>
      <c r="W6" s="139"/>
      <c r="X6" s="139"/>
      <c r="Y6" s="139"/>
      <c r="Z6" s="139"/>
      <c r="AA6" s="18"/>
    </row>
    <row r="7" spans="1:27">
      <c r="A7" t="s">
        <v>87</v>
      </c>
      <c r="B7" s="1">
        <v>1480000</v>
      </c>
      <c r="J7" t="s">
        <v>87</v>
      </c>
      <c r="K7" s="1">
        <v>64000</v>
      </c>
      <c r="S7" s="139"/>
      <c r="T7" s="139"/>
      <c r="U7" s="139"/>
      <c r="V7" s="139"/>
      <c r="W7" s="139"/>
      <c r="X7" s="139"/>
      <c r="Y7" s="139"/>
      <c r="Z7" s="139"/>
      <c r="AA7" s="18"/>
    </row>
    <row r="8" spans="1:27">
      <c r="A8" t="s">
        <v>89</v>
      </c>
      <c r="B8" s="1">
        <v>222000</v>
      </c>
      <c r="J8" t="s">
        <v>89</v>
      </c>
      <c r="K8" s="1">
        <v>643000</v>
      </c>
      <c r="S8" s="139"/>
      <c r="T8" s="139"/>
      <c r="U8" s="139"/>
      <c r="V8" s="139"/>
      <c r="W8" s="139"/>
      <c r="X8" s="139"/>
      <c r="Y8" s="139"/>
      <c r="Z8" s="139"/>
    </row>
    <row r="9" spans="1:27">
      <c r="A9" t="s">
        <v>90</v>
      </c>
      <c r="B9" s="1">
        <v>1499000</v>
      </c>
      <c r="J9" t="s">
        <v>90</v>
      </c>
      <c r="K9" s="1">
        <v>452000</v>
      </c>
      <c r="S9" s="139"/>
      <c r="T9" s="139"/>
      <c r="U9" s="139"/>
      <c r="V9" s="139"/>
      <c r="W9" s="139"/>
      <c r="X9" s="139"/>
      <c r="Y9" s="139"/>
      <c r="Z9" s="139"/>
    </row>
    <row r="10" spans="1:27">
      <c r="A10" t="s">
        <v>91</v>
      </c>
      <c r="B10" s="1">
        <v>666000</v>
      </c>
      <c r="J10" t="s">
        <v>91</v>
      </c>
      <c r="K10" s="1">
        <v>192000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372000</v>
      </c>
    </row>
    <row r="14" spans="1:27">
      <c r="A14" t="s">
        <v>95</v>
      </c>
      <c r="B14" s="1">
        <v>629000</v>
      </c>
      <c r="J14" t="s">
        <v>95</v>
      </c>
      <c r="K14" s="1">
        <v>3000000</v>
      </c>
    </row>
    <row r="15" spans="1:27">
      <c r="A15" s="12" t="s">
        <v>96</v>
      </c>
      <c r="B15" s="13">
        <v>4940000</v>
      </c>
      <c r="J15" s="12" t="s">
        <v>96</v>
      </c>
      <c r="K15" s="13">
        <v>5343000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124632</v>
      </c>
      <c r="J22" t="s">
        <v>85</v>
      </c>
      <c r="K22" s="1">
        <v>55858</v>
      </c>
      <c r="S22" s="139"/>
      <c r="T22" s="139"/>
      <c r="U22" s="139"/>
      <c r="V22" s="139"/>
      <c r="W22" s="139"/>
      <c r="X22" s="139"/>
      <c r="Y22" s="139"/>
      <c r="Z22" s="139"/>
    </row>
    <row r="23" spans="1:26">
      <c r="A23" t="s">
        <v>86</v>
      </c>
      <c r="B23" s="1">
        <v>623160</v>
      </c>
      <c r="J23" t="s">
        <v>86</v>
      </c>
      <c r="K23" s="1">
        <v>1049916</v>
      </c>
      <c r="S23" s="139"/>
      <c r="T23" s="139"/>
      <c r="U23" s="139"/>
      <c r="V23" s="139"/>
      <c r="W23" s="139"/>
      <c r="X23" s="139"/>
      <c r="Y23" s="139"/>
      <c r="Z23" s="139"/>
    </row>
    <row r="24" spans="1:26" ht="14.45" customHeight="1">
      <c r="A24" t="s">
        <v>87</v>
      </c>
      <c r="B24" s="1">
        <v>2492000</v>
      </c>
      <c r="J24" t="s">
        <v>87</v>
      </c>
      <c r="K24" s="1">
        <v>140836.28242569984</v>
      </c>
      <c r="S24" s="139"/>
      <c r="T24" s="139"/>
      <c r="U24" s="139"/>
      <c r="V24" s="139"/>
      <c r="W24" s="139"/>
      <c r="X24" s="139"/>
      <c r="Y24" s="139"/>
      <c r="Z24" s="139"/>
    </row>
    <row r="25" spans="1:26">
      <c r="A25" t="s">
        <v>89</v>
      </c>
      <c r="B25" s="1">
        <v>373896</v>
      </c>
      <c r="J25" t="s">
        <v>89</v>
      </c>
      <c r="K25" s="1">
        <v>1378483</v>
      </c>
      <c r="S25" s="139"/>
      <c r="T25" s="139"/>
      <c r="U25" s="139"/>
      <c r="V25" s="139"/>
      <c r="W25" s="139"/>
      <c r="X25" s="139"/>
      <c r="Y25" s="139"/>
      <c r="Z25" s="139"/>
    </row>
    <row r="26" spans="1:26" ht="14.45" customHeight="1">
      <c r="A26" t="s">
        <v>90</v>
      </c>
      <c r="B26" s="1">
        <v>2524638</v>
      </c>
      <c r="J26" t="s">
        <v>90</v>
      </c>
      <c r="K26" s="1">
        <v>922722.86205119477</v>
      </c>
      <c r="S26" s="139"/>
      <c r="T26" s="139"/>
      <c r="U26" s="139"/>
      <c r="V26" s="139"/>
      <c r="W26" s="139"/>
      <c r="X26" s="139"/>
      <c r="Y26" s="139"/>
      <c r="Z26" s="139"/>
    </row>
    <row r="27" spans="1:26">
      <c r="A27" t="s">
        <v>91</v>
      </c>
      <c r="B27" s="1">
        <v>1121688</v>
      </c>
      <c r="J27" t="s">
        <v>91</v>
      </c>
      <c r="K27" s="1">
        <v>422508</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818648</v>
      </c>
    </row>
    <row r="31" spans="1:26">
      <c r="A31" t="s">
        <v>95</v>
      </c>
      <c r="B31" s="1">
        <v>1059372</v>
      </c>
      <c r="J31" t="s">
        <v>95</v>
      </c>
      <c r="K31" s="1">
        <v>6601701</v>
      </c>
    </row>
    <row r="32" spans="1:26">
      <c r="A32" s="12" t="s">
        <v>96</v>
      </c>
      <c r="B32" s="13">
        <v>8319386</v>
      </c>
      <c r="J32" s="12" t="s">
        <v>96</v>
      </c>
      <c r="K32" s="13">
        <v>11390673.144476894</v>
      </c>
    </row>
    <row r="35" spans="1:15">
      <c r="B35" t="s">
        <v>99</v>
      </c>
      <c r="C35" t="s">
        <v>100</v>
      </c>
      <c r="D35" t="s">
        <v>76</v>
      </c>
      <c r="H35" t="s">
        <v>100</v>
      </c>
      <c r="I35" t="s">
        <v>76</v>
      </c>
    </row>
    <row r="36" spans="1:15">
      <c r="A36" t="s">
        <v>101</v>
      </c>
      <c r="B36" s="14">
        <v>10283000</v>
      </c>
      <c r="C36" s="14">
        <v>4940000</v>
      </c>
      <c r="D36" s="14">
        <v>5343000</v>
      </c>
      <c r="G36" t="s">
        <v>101</v>
      </c>
      <c r="H36" s="15">
        <v>0.48040455120101139</v>
      </c>
      <c r="I36" s="15">
        <v>0.51959544879898867</v>
      </c>
    </row>
    <row r="37" spans="1:15">
      <c r="A37" t="s">
        <v>102</v>
      </c>
      <c r="B37" s="14">
        <v>19710059.144476894</v>
      </c>
      <c r="C37" s="14">
        <v>8319386</v>
      </c>
      <c r="D37" s="14">
        <v>11390673.144476894</v>
      </c>
      <c r="G37" t="s">
        <v>102</v>
      </c>
      <c r="H37" s="15">
        <v>0.42208833261320977</v>
      </c>
      <c r="I37" s="15">
        <v>0.57791166738679023</v>
      </c>
    </row>
    <row r="38" spans="1:15">
      <c r="O38" s="17">
        <v>6834403886686.1367</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4927.5200000000004</v>
      </c>
      <c r="J11" s="19"/>
      <c r="K11" s="19"/>
    </row>
    <row r="12" spans="2:57" ht="14.45" customHeight="1" thickBot="1">
      <c r="B12" s="19"/>
      <c r="C12" s="19"/>
      <c r="D12" s="19"/>
      <c r="E12" s="19"/>
      <c r="F12" s="19"/>
      <c r="G12" s="44" t="s">
        <v>128</v>
      </c>
      <c r="H12" s="45" t="s">
        <v>129</v>
      </c>
      <c r="I12" s="46">
        <v>3447360</v>
      </c>
      <c r="J12" s="19"/>
      <c r="K12" s="19"/>
    </row>
    <row r="13" spans="2:57" ht="14.45" customHeight="1" thickBot="1">
      <c r="B13" s="19"/>
      <c r="C13" s="19"/>
      <c r="D13" s="19"/>
      <c r="E13" s="19"/>
      <c r="F13" s="19"/>
      <c r="G13" s="44" t="s">
        <v>130</v>
      </c>
      <c r="H13" s="45" t="s">
        <v>129</v>
      </c>
      <c r="I13" s="46">
        <v>1752379</v>
      </c>
      <c r="J13" s="19"/>
      <c r="K13" s="19"/>
    </row>
    <row r="14" spans="2:57" ht="14.45" customHeight="1" thickBot="1">
      <c r="B14" s="19"/>
      <c r="C14" s="19"/>
      <c r="D14" s="19"/>
      <c r="E14" s="19"/>
      <c r="F14" s="19"/>
      <c r="G14" s="44" t="s">
        <v>131</v>
      </c>
      <c r="H14" s="45" t="s">
        <v>132</v>
      </c>
      <c r="I14" s="47">
        <v>4</v>
      </c>
      <c r="J14" s="19"/>
      <c r="K14" s="19"/>
    </row>
    <row r="15" spans="2:57" ht="14.45" customHeight="1" thickBot="1">
      <c r="B15" s="19"/>
      <c r="C15" s="19"/>
      <c r="D15" s="19"/>
      <c r="E15" s="19"/>
      <c r="F15" s="19"/>
      <c r="G15" s="44" t="s">
        <v>133</v>
      </c>
      <c r="H15" s="45" t="s">
        <v>134</v>
      </c>
      <c r="I15" s="48">
        <v>-62.785431119920723</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4927.5200000000004</v>
      </c>
      <c r="AS25" s="21" t="s">
        <v>111</v>
      </c>
    </row>
    <row r="26" spans="2:46">
      <c r="B26" s="140" t="s">
        <v>8</v>
      </c>
      <c r="C26" s="149" t="s">
        <v>139</v>
      </c>
      <c r="D26" s="149"/>
      <c r="E26" s="149"/>
      <c r="F26" s="149"/>
      <c r="G26" s="149"/>
      <c r="H26" s="149"/>
      <c r="I26" s="149"/>
      <c r="J26" s="149"/>
      <c r="K26" s="149"/>
      <c r="L26" s="149"/>
      <c r="M26" s="149"/>
      <c r="N26" s="149"/>
      <c r="O26" s="150"/>
      <c r="AP26" s="21" t="s">
        <v>140</v>
      </c>
      <c r="AR26" s="73">
        <v>6511.4172447968285</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3.0270000000000001</v>
      </c>
      <c r="AT30" s="101">
        <v>4000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12108</v>
      </c>
      <c r="AV39" s="103">
        <v>3.03</v>
      </c>
      <c r="AW39" s="104">
        <v>1.1211111111111112</v>
      </c>
    </row>
    <row r="40" spans="2:49" ht="14.45" customHeight="1">
      <c r="B40" s="19"/>
      <c r="C40" s="49"/>
      <c r="D40" s="53" t="s">
        <v>151</v>
      </c>
      <c r="E40" s="114">
        <v>2270.25</v>
      </c>
      <c r="F40" s="114">
        <v>2421.6000000000004</v>
      </c>
      <c r="G40" s="114">
        <v>2572.9500000000003</v>
      </c>
      <c r="H40" s="114">
        <v>2724.2999999999997</v>
      </c>
      <c r="I40" s="114">
        <v>2875.65</v>
      </c>
      <c r="J40" s="115">
        <v>3027</v>
      </c>
      <c r="K40" s="114">
        <v>3178.35</v>
      </c>
      <c r="L40" s="114">
        <v>3329.7000000000003</v>
      </c>
      <c r="M40" s="114">
        <v>3481.05</v>
      </c>
      <c r="N40" s="114">
        <v>3632.4</v>
      </c>
      <c r="O40" s="114">
        <v>3783.7500000000005</v>
      </c>
      <c r="AT40" s="21" t="s">
        <v>152</v>
      </c>
      <c r="AU40" s="102">
        <v>19710.060000000001</v>
      </c>
      <c r="AV40" s="103">
        <v>4.93</v>
      </c>
      <c r="AW40" s="104">
        <v>1.916761645434212</v>
      </c>
    </row>
    <row r="41" spans="2:49">
      <c r="B41" s="19"/>
      <c r="C41" s="54">
        <v>-0.2</v>
      </c>
      <c r="D41" s="55">
        <v>2325.6</v>
      </c>
      <c r="E41" s="56">
        <v>-2.7331826882220098</v>
      </c>
      <c r="F41" s="56">
        <v>-2.4998587702081339</v>
      </c>
      <c r="G41" s="56">
        <v>-2.2939847249017733</v>
      </c>
      <c r="H41" s="56">
        <v>-2.1109855735183416</v>
      </c>
      <c r="I41" s="56">
        <v>-1.9472494907015865</v>
      </c>
      <c r="J41" s="56">
        <v>-1.7998870161665073</v>
      </c>
      <c r="K41" s="56">
        <v>-1.6665590630157214</v>
      </c>
      <c r="L41" s="56">
        <v>-1.5453518328786426</v>
      </c>
      <c r="M41" s="56">
        <v>-1.4346843618839191</v>
      </c>
      <c r="N41" s="56">
        <v>-1.333239180138756</v>
      </c>
      <c r="O41" s="56">
        <v>-1.2399096129332055</v>
      </c>
      <c r="AT41" s="21" t="s">
        <v>153</v>
      </c>
      <c r="AU41" s="102">
        <v>-7602.06</v>
      </c>
      <c r="AV41" s="103"/>
      <c r="AW41" s="104">
        <v>-0.6278543111992072</v>
      </c>
    </row>
    <row r="42" spans="2:49">
      <c r="B42" s="19"/>
      <c r="C42" s="54">
        <v>-0.15</v>
      </c>
      <c r="D42" s="55">
        <v>2907</v>
      </c>
      <c r="E42" s="56">
        <v>-1.9865461505776079</v>
      </c>
      <c r="F42" s="56">
        <v>-1.7998870161665068</v>
      </c>
      <c r="G42" s="56">
        <v>-1.6351877799214183</v>
      </c>
      <c r="H42" s="56">
        <v>-1.4887884588146729</v>
      </c>
      <c r="I42" s="56">
        <v>-1.3577995925612691</v>
      </c>
      <c r="J42" s="56">
        <v>-1.2399096129332059</v>
      </c>
      <c r="K42" s="56">
        <v>-1.133247250412577</v>
      </c>
      <c r="L42" s="56">
        <v>-1.0362814663029141</v>
      </c>
      <c r="M42" s="56">
        <v>-0.94774748950713528</v>
      </c>
      <c r="N42" s="56">
        <v>-0.86659134411100469</v>
      </c>
      <c r="O42" s="56">
        <v>-0.79192769034656429</v>
      </c>
    </row>
    <row r="43" spans="2:49">
      <c r="B43" s="19"/>
      <c r="C43" s="54">
        <v>-0.1</v>
      </c>
      <c r="D43" s="55">
        <v>3420</v>
      </c>
      <c r="E43" s="56">
        <v>-1.5385642279909668</v>
      </c>
      <c r="F43" s="56">
        <v>-1.3799039637415307</v>
      </c>
      <c r="G43" s="56">
        <v>-1.2399096129332059</v>
      </c>
      <c r="H43" s="56">
        <v>-1.1154701899924722</v>
      </c>
      <c r="I43" s="56">
        <v>-1.0041296536770785</v>
      </c>
      <c r="J43" s="56">
        <v>-0.90392317099322483</v>
      </c>
      <c r="K43" s="56">
        <v>-0.81326016285069025</v>
      </c>
      <c r="L43" s="56">
        <v>-0.7308392463574771</v>
      </c>
      <c r="M43" s="56">
        <v>-0.65558536608106499</v>
      </c>
      <c r="N43" s="56">
        <v>-0.5866026424943539</v>
      </c>
      <c r="O43" s="56">
        <v>-0.52313853679457978</v>
      </c>
      <c r="AU43" s="21">
        <v>20628</v>
      </c>
    </row>
    <row r="44" spans="2:49">
      <c r="B44" s="19"/>
      <c r="C44" s="54">
        <v>-0.05</v>
      </c>
      <c r="D44" s="55">
        <v>3800</v>
      </c>
      <c r="E44" s="56">
        <v>-1.2847078051918701</v>
      </c>
      <c r="F44" s="56">
        <v>-1.1419135673673779</v>
      </c>
      <c r="G44" s="56">
        <v>-1.015918651639885</v>
      </c>
      <c r="H44" s="56">
        <v>-0.90392317099322483</v>
      </c>
      <c r="I44" s="56">
        <v>-0.80371668830937071</v>
      </c>
      <c r="J44" s="56">
        <v>-0.71353085389390236</v>
      </c>
      <c r="K44" s="56">
        <v>-0.6319341465656213</v>
      </c>
      <c r="L44" s="56">
        <v>-0.55775532172172937</v>
      </c>
      <c r="M44" s="56">
        <v>-0.49002682947295839</v>
      </c>
      <c r="N44" s="56">
        <v>-0.42794237824491854</v>
      </c>
      <c r="O44" s="56">
        <v>-0.37082468311512173</v>
      </c>
      <c r="AU44" s="21">
        <v>29203.719999999998</v>
      </c>
    </row>
    <row r="45" spans="2:49">
      <c r="B45" s="19"/>
      <c r="C45" s="51" t="s">
        <v>145</v>
      </c>
      <c r="D45" s="57">
        <v>4000</v>
      </c>
      <c r="E45" s="56">
        <v>-1.1704724149322763</v>
      </c>
      <c r="F45" s="56">
        <v>-1.0348178889990087</v>
      </c>
      <c r="G45" s="56">
        <v>-0.91512271905789067</v>
      </c>
      <c r="H45" s="56">
        <v>-0.80872701244356382</v>
      </c>
      <c r="I45" s="56">
        <v>-0.71353085389390236</v>
      </c>
      <c r="J45" s="56">
        <v>-0.6278543111992072</v>
      </c>
      <c r="K45" s="56">
        <v>-0.55033743923734024</v>
      </c>
      <c r="L45" s="56">
        <v>-0.47986755563564282</v>
      </c>
      <c r="M45" s="56">
        <v>-0.41552548799931055</v>
      </c>
      <c r="N45" s="56">
        <v>-0.35654525933267267</v>
      </c>
      <c r="O45" s="56">
        <v>-0.30228344895936565</v>
      </c>
    </row>
    <row r="46" spans="2:49" ht="14.45" customHeight="1">
      <c r="B46" s="19"/>
      <c r="C46" s="54">
        <v>0.05</v>
      </c>
      <c r="D46" s="55">
        <v>4200</v>
      </c>
      <c r="E46" s="56">
        <v>-1.0671165856497871</v>
      </c>
      <c r="F46" s="56">
        <v>-0.93792179904667505</v>
      </c>
      <c r="G46" s="56">
        <v>-0.82392639910275334</v>
      </c>
      <c r="H46" s="56">
        <v>-0.72259715470815589</v>
      </c>
      <c r="I46" s="56">
        <v>-0.63193414656562108</v>
      </c>
      <c r="J46" s="56">
        <v>-0.55033743923734002</v>
      </c>
      <c r="K46" s="56">
        <v>-0.47651184689270504</v>
      </c>
      <c r="L46" s="56">
        <v>-0.4093976720339455</v>
      </c>
      <c r="M46" s="56">
        <v>-0.3481195123802957</v>
      </c>
      <c r="N46" s="56">
        <v>-0.29194786603111689</v>
      </c>
      <c r="O46" s="56">
        <v>-0.24026995138987203</v>
      </c>
    </row>
    <row r="47" spans="2:49">
      <c r="B47" s="19"/>
      <c r="C47" s="54">
        <v>0.1</v>
      </c>
      <c r="D47" s="55">
        <v>4620</v>
      </c>
      <c r="E47" s="56">
        <v>-0.87919689604526086</v>
      </c>
      <c r="F47" s="56">
        <v>-0.76174709004243191</v>
      </c>
      <c r="G47" s="56">
        <v>-0.65811490827523011</v>
      </c>
      <c r="H47" s="56">
        <v>-0.56599741337105081</v>
      </c>
      <c r="I47" s="56">
        <v>-0.48357649687783749</v>
      </c>
      <c r="J47" s="56">
        <v>-0.40939767203394567</v>
      </c>
      <c r="K47" s="56">
        <v>-0.3422834971751863</v>
      </c>
      <c r="L47" s="56">
        <v>-0.28127061093995048</v>
      </c>
      <c r="M47" s="56">
        <v>-0.22556319307299616</v>
      </c>
      <c r="N47" s="56">
        <v>-0.17449806002828791</v>
      </c>
      <c r="O47" s="56">
        <v>-0.12751813762715636</v>
      </c>
    </row>
    <row r="48" spans="2:49">
      <c r="B48" s="19"/>
      <c r="C48" s="54">
        <v>0.15</v>
      </c>
      <c r="D48" s="55">
        <v>5313</v>
      </c>
      <c r="E48" s="56">
        <v>-0.63408425743066177</v>
      </c>
      <c r="F48" s="56">
        <v>-0.53195399134124521</v>
      </c>
      <c r="G48" s="56">
        <v>-0.44183905067411311</v>
      </c>
      <c r="H48" s="56">
        <v>-0.36173688119221814</v>
      </c>
      <c r="I48" s="56">
        <v>-0.29006651902420649</v>
      </c>
      <c r="J48" s="56">
        <v>-0.22556319307299616</v>
      </c>
      <c r="K48" s="56">
        <v>-0.16720304102190112</v>
      </c>
      <c r="L48" s="56">
        <v>-0.11414835733908742</v>
      </c>
      <c r="M48" s="56">
        <v>-6.5707124411301013E-2</v>
      </c>
      <c r="N48" s="56">
        <v>-2.1302660894163467E-2</v>
      </c>
      <c r="O48" s="56">
        <v>1.9549445541603074E-2</v>
      </c>
    </row>
    <row r="49" spans="2:45" ht="15" thickBot="1">
      <c r="B49" s="19"/>
      <c r="C49" s="54">
        <v>0.2</v>
      </c>
      <c r="D49" s="58">
        <v>6375.6</v>
      </c>
      <c r="E49" s="56">
        <v>-0.36173688119221797</v>
      </c>
      <c r="F49" s="56">
        <v>-0.27662832611770433</v>
      </c>
      <c r="G49" s="56">
        <v>-0.20153254222842756</v>
      </c>
      <c r="H49" s="56">
        <v>-0.13478073432684834</v>
      </c>
      <c r="I49" s="56">
        <v>-7.505543252017198E-2</v>
      </c>
      <c r="J49" s="56">
        <v>-2.1302660894163467E-2</v>
      </c>
      <c r="K49" s="56">
        <v>2.7330799148415675E-2</v>
      </c>
      <c r="L49" s="56">
        <v>7.1543035550760511E-2</v>
      </c>
      <c r="M49" s="56">
        <v>0.11191072965724927</v>
      </c>
      <c r="N49" s="56">
        <v>0.14891444925486383</v>
      </c>
      <c r="O49" s="56">
        <v>0.18295787128466934</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4000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2570.75</v>
      </c>
      <c r="BA66" s="21" t="s">
        <v>111</v>
      </c>
    </row>
    <row r="67" spans="2:55">
      <c r="B67" s="19"/>
      <c r="C67" s="19"/>
      <c r="D67" s="19"/>
      <c r="E67" s="19"/>
      <c r="F67" s="19"/>
      <c r="G67" s="19"/>
      <c r="H67" s="19"/>
      <c r="I67" s="19"/>
      <c r="J67" s="19"/>
      <c r="K67" s="19"/>
      <c r="AS67" s="21" t="s">
        <v>150</v>
      </c>
      <c r="AT67" s="102">
        <v>10800</v>
      </c>
      <c r="AU67" s="103">
        <v>2.7</v>
      </c>
      <c r="AV67" s="104">
        <v>1</v>
      </c>
      <c r="AX67" s="21" t="s">
        <v>140</v>
      </c>
      <c r="AZ67" s="73">
        <v>3808.5185185185182</v>
      </c>
      <c r="BA67" s="21" t="s">
        <v>141</v>
      </c>
    </row>
    <row r="68" spans="2:55">
      <c r="B68" s="19"/>
      <c r="C68" s="19"/>
      <c r="D68" s="19"/>
      <c r="E68" s="19"/>
      <c r="F68" s="19"/>
      <c r="G68" s="19"/>
      <c r="H68" s="19"/>
      <c r="I68" s="19"/>
      <c r="J68" s="19"/>
      <c r="K68" s="19"/>
      <c r="AS68" s="21" t="s">
        <v>152</v>
      </c>
      <c r="AT68" s="102">
        <v>10283</v>
      </c>
      <c r="AU68" s="103">
        <v>2.57</v>
      </c>
      <c r="AV68" s="104">
        <v>0.95212962962962966</v>
      </c>
    </row>
    <row r="69" spans="2:55">
      <c r="B69" s="19"/>
      <c r="C69" s="19"/>
      <c r="D69" s="19"/>
      <c r="E69" s="19"/>
      <c r="F69" s="19"/>
      <c r="G69" s="19"/>
      <c r="H69" s="19"/>
      <c r="I69" s="19"/>
      <c r="J69" s="19"/>
      <c r="K69" s="19"/>
      <c r="AS69" s="21" t="s">
        <v>153</v>
      </c>
      <c r="AT69" s="102">
        <v>517</v>
      </c>
      <c r="AU69" s="103"/>
      <c r="AV69" s="104">
        <v>4.7870370370370369E-2</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2.7</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2.0250000000000004</v>
      </c>
      <c r="AU86" s="107">
        <v>2.16</v>
      </c>
      <c r="AV86" s="107">
        <v>2.2949999999999999</v>
      </c>
      <c r="AW86" s="107">
        <v>2.4300000000000002</v>
      </c>
      <c r="AX86" s="107">
        <v>2.5650000000000004</v>
      </c>
      <c r="AY86" s="108">
        <v>2.7</v>
      </c>
      <c r="AZ86" s="107">
        <v>2.835</v>
      </c>
      <c r="BA86" s="107">
        <v>2.97</v>
      </c>
      <c r="BB86" s="107">
        <v>3.1050000000000004</v>
      </c>
      <c r="BC86" s="107">
        <v>3.24</v>
      </c>
      <c r="BD86" s="107">
        <v>3.375</v>
      </c>
    </row>
    <row r="87" spans="2:56">
      <c r="B87" s="19"/>
      <c r="C87" s="19"/>
      <c r="D87" s="19"/>
      <c r="E87" s="19"/>
      <c r="F87" s="19"/>
      <c r="G87" s="19"/>
      <c r="H87" s="19"/>
      <c r="I87" s="19"/>
      <c r="J87" s="19"/>
      <c r="K87" s="19"/>
      <c r="AR87" s="21">
        <v>-0.2</v>
      </c>
      <c r="AS87" s="107">
        <v>2325.6</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2907</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3420</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3800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4000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4200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4620</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5313</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6375.6</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2024-03-04T19:00:36Z</dcterms:modified>
  <cp:category/>
  <cp:contentStatus/>
</cp:coreProperties>
</file>