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6F55E09-E1E9-476B-8DC6-200384537A1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<sst xmlns="http://schemas.openxmlformats.org/spreadsheetml/2006/main" count="350" uniqueCount="161">
  <si>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</si>
  <si>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</si>
  <si>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</si>
  <si>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</si>
  <si>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</si>
  <si>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</si>
  <si>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</si>
  <si>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</si>
  <si>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</si>
  <si>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</si>
  <si>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</si>
  <si>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</si>
  <si>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</si>
  <si>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</si>
  <si>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</si>
  <si>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</si>
  <si>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</si>
  <si>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</si>
  <si>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</si>
  <si>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</si>
  <si>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</si>
  <si>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</si>
  <si>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</si>
  <si>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</si>
  <si>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</si>
  <si>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</si>
  <si>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</si>
  <si>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</si>
  <si>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</si>
  <si>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</si>
  <si>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</si>
  <si>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</si>
  <si>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</si>
  <si>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</si>
  <si>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</si>
  <si>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</si>
  <si>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</si>
  <si>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</si>
  <si>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</si>
  <si>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</si>
  <si>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</si>
  <si>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</si>
  <si>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</si>
  <si>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</si>
  <si>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</si>
  <si>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</si>
  <si>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</si>
  <si>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</si>
  <si>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</si>
  <si>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</si>
  <si>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</si>
  <si>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</si>
  <si>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</si>
  <si>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</si>
  <si>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</si>
  <si>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</si>
  <si>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</si>
  <si>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</si>
  <si>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</si>
  <si>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</si>
  <si>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</si>
  <si>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</si>
  <si>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</si>
  <si>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</si>
  <si>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</si>
  <si>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</si>
  <si>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</si>
  <si>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</si>
  <si>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</si>
  <si>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</si>
  <si>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</si>
  <si>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</si>
  <si>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</si>
  <si>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</si>
  <si>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</si>
  <si>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</si>
  <si>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</si>
  <si>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</si>
  <si>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</si>
  <si>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</si>
  <si>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</si>
  <si>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</si>
  <si>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</si>
  <si>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</si>
  <si>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</si>
  <si>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</si>
  <si>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</si>
  <si>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</si>
  <si>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</si>
  <si>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</si>
  <si>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</si>
  <si>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</si>
  <si>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</si>
  <si>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</si>
  <si>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</si>
  <si>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</si>
  <si>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</si>
  <si>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</si>
  <si>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</si>
  <si>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</si>
  <si>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</si>
  <si>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</si>
  <si>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</si>
  <si>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</si>
  <si>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</si>
  <si>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</si>
  <si>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</si>
  <si>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</si>
  <si>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</si>
  <si>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</si>
  <si>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</si>
  <si>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</si>
  <si>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</si>
  <si>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</si>
  <si>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</si>
  <si>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</si>
  <si>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</si>
  <si>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</si>
  <si>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</si>
  <si>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</si>
  <si>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</si>
  <si>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</si>
  <si>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</si>
  <si>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</si>
  <si>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UCHUVA COLOMBIA ANTIOQUIA LA UNIÓN</t>
  </si>
  <si>
    <t>Antioquia</t>
  </si>
  <si>
    <t>Material de propagacion: Colino/Plántula // Distancia de siembra: 3 x 3 // Densidad de siembra - Plantas/Ha.: 1.111 // Duracion del ciclo: 2 años // Productividad/Ha/Ciclo: 22.000 kg // Inicio de Produccion desde la siembra: año 1   // Duracion de la etapa productiva: 2 años // Productividad promedio en etapa productiva 11.000 kg // Precio de venta ponderado por calidad: $9.027 // Valor Jornal: $60.000// Otros: N.A. //</t>
  </si>
  <si>
    <t>2023 Q3</t>
  </si>
  <si>
    <t>2018 Q1</t>
  </si>
  <si>
    <t>El presente documento corresponde a una actualización del documento PDF de la AgroGuía correspondiente a Uchuva Colombia Antioquia La Unión publicada en la página web, y consta de las siguientes partes:</t>
  </si>
  <si>
    <t>- Flujo anualizado de los ingresos (precio y rendimiento) y los costos de producción para una hectárea de
Uchuva Colombia Antioquia La Unión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</si>
  <si>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Uchuva Colombia Antioquia La Unión.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</si>
  <si>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</si>
  <si>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</si>
  <si>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</si>
  <si>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</si>
  <si>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Uchuva Colombia Antioquia La Unión. La participación se encuentra actualizada al 2023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</si>
  <si>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</si>
  <si>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</si>
  <si>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Uchuva Colombia Antioquia La Unión, en lo que respecta a la mano de obra incluye actividades como la preparación del terreno, la siembra, el trazado y el ahoyado, entre otras, y ascienden a un total de $2,1 millones de pesos (equivalente a 35 jornales). En cuanto a los insumos, se incluyen los gastos relacionados con el material vegetal y las enmiendas, que en conjunto ascienden a  $1,7 millones.</t>
  </si>
  <si>
    <t>*** Los costos de sostenimiento del año 1 comprenden tanto los gastos relacionados con la mano de obra como aquellos asociados con los insumos necesarios desde el momento de la siembra de las plantas hasta finalizar el año 1. Para el caso de Uchuva Colombia Antioquia La Unión, en lo que respecta a la mano de obra incluye actividades como la fertilización, riego, control de malezas, plagas y enfermedades, entre otras, y ascienden a un total de $18,8 millones de pesos (equivalente a 314 jornales). En cuanto a los insumos, se incluyen los fertilizantes, plaguicidas, transportes, entre otras, que en conjunto ascienden a  $21,0 millones.</t>
  </si>
  <si>
    <t>Nota 1: en caso de utilizar esta información para el desarrollo de otras publicaciones, por favor citar FINAGRO, "Agro Guía - Marcos de Referencia Agroeconómicos"</t>
  </si>
  <si>
    <t>Los costos totales del ciclo para esta actualización (2023 Q3) equivalen a $87,1 millones, en comparación con los costos del marco original que ascienden a $50,6 millones, (mes de publicación del marco: marzo - 2018).
La rentabilidad actualizada (2023 Q3) subió frente a la rentabilidad de la primera AgroGuía, pasando del 10,2% al 56,2%. Mientras que el crecimiento de los costos fue del 172,2%, el crecimiento de los ingresos fue del 352,6%.</t>
  </si>
  <si>
    <t>En cuanto a los costos de mano de obra de la AgroGuía actualizada, se destaca la participación de cosecha y beneficio seguido de otros, que representan el 59% y el 14% del costo total, respectivamente. En cuanto a los costos de insumos, se destaca la participación de fertilización seguido de control fitosanitario, que representan el 49% y el 21% del costo total, respectivamente.</t>
  </si>
  <si>
    <t>subió</t>
  </si>
  <si>
    <t>A continuación, se presenta la desagregación de los costos de mano de obra e insumos según las diferentes actividades vinculadas a la producción de UCHUVA COLOMBIA ANTIOQUIA LA UNIÓN</t>
  </si>
  <si>
    <t>En cuanto a los costos de mano de obra, se destaca la participación de cosecha y beneficio segido por otros que representan el 59% y el 14% del costo total, respectivamente. En cuanto a los costos de insumos, se destaca la participación de fertilización segido por control fitosanitario que representan el 40% y el 29% del costo total, respectivamente.</t>
  </si>
  <si>
    <t>En cuanto a los costos de mano de obra, se destaca la participación de cosecha y beneficio segido por otros que representan el 59% y el 14% del costo total, respectivamente. En cuanto a los costos de insumos, se destaca la participación de fertilización segido por control fitosanitario que representan el 49% y el 21% del costo total, respectivamente.</t>
  </si>
  <si>
    <t>En cuanto a los costos de mano de obra, se destaca la participación de cosecha y beneficio segido por otros que representan el 59% y el 14% del costo total, respectivamente.</t>
  </si>
  <si>
    <t>En cuanto a los costos de insumos, se destaca la participación de fertilización segido por control fitosanitario que representan el 49% y el 21% del costo total, respectivamente.</t>
  </si>
  <si>
    <t>En cuanto a los costos de insumos, se destaca la participación de fertilización segido por control fitosanitario que representan el 40% y el 29% del costo total, respectivamente.</t>
  </si>
  <si>
    <t>En cuanto a los costos de mano de obra, se destaca la participación de cosecha y beneficio segido por otros que representan el 59% y el 14% del costo total, respectivamente.En cuanto a los costos de insumos, se destaca la participación de fertilización segido por control fitosanitario que representan el 40% y el 29% del costo total, respectivamente.</t>
  </si>
  <si>
    <t>De acuerdo con el comportamiento histórico del sistema productivo, se efectuó un análisis de sensibilidad del margen de utilidad obtenido en la producción de UCHUVA COLOMBIA ANTIOQUIA LA UNIÓN, frente a diferentes escenarios de variación de precios de venta en finca y rendimientos probables (kg/ha).</t>
  </si>
  <si>
    <t>Con un precio ponderado de COP $ 9.027/kg y con un rendimiento por hectárea de 22.000 kg por ciclo; el margen de utilidad obtenido en la producción de uchuva es del 56%.</t>
  </si>
  <si>
    <t>El precio mínimo ponderado para cubrir los costos de producción, con un rendimiento de 22.000 kg para todo el ciclo de producción, es COP $ 3.958/kg.</t>
  </si>
  <si>
    <t>El rendimiento mínimo por ha/ciclo para cubrir los costos de producción, con un precio ponderado de COP $ 9.027, es de 9.646 kg/ha para todo el ciclo.</t>
  </si>
  <si>
    <t>El siguiente cuadro presenta diferentes escenarios de rentabilidad para el sistema productivo de UCHUVA COLOMBIA ANTIOQUIA LA UNIÓN, con respecto a diferentes niveles de productividad (kg./ha.) y precios ($/kg.).</t>
  </si>
  <si>
    <t>De acuerdo con el comportamiento histórico del sistema productivo, se efectuó un análisis de sensibilidad del margen de utilidad obtenido en la producción de UCHUVA COLOMBIA ANTIOQUIA LA UNIÓN, frente a diferentes escenarios de variación de precios de venta en finca y rendimientos probables (t/ha)</t>
  </si>
  <si>
    <t>Con un precio ponderado de COP $$ 2.560/kg y con un rendimiento por hectárea de 22.000 kg por ciclo; el margen de utilidad obtenido en la producción de uchuva es del 10%.</t>
  </si>
  <si>
    <t>El precio mínimo ponderado para cubrir los costos de producción, con un rendimiento de 22.000 kg para todo el ciclo de producción, es COP $ 2.298/kg.</t>
  </si>
  <si>
    <t>El rendimiento mínimo por ha/ciclo para cubrir los costos de producción, con un precio ponderado de COP $ 2.560, es de 19.748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</si>
</sst>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Part.'!$AQ$41:$AQ$42</c:f>
              <c:numCache>
                <c:formatCode>_(* #.##0_);_(* \(#.##0\);_(* "-"_);_(@_)</c:formatCode>
                <c:ptCount val="2"/>
                <c:pt idx="0">
                  <c:v>50554000</c:v>
                </c:pt>
                <c:pt idx="1">
                  <c:v>87074103.68636556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Part.'!$AR$41:$AR$42</c:f>
              <c:numCache>
                <c:formatCode>_(* #.##0_);_(* \(#.##0\);_(* "-"_);_(@_)</c:formatCode>
                <c:ptCount val="2"/>
                <c:pt idx="0">
                  <c:v>32300000</c:v>
                </c:pt>
                <c:pt idx="1">
                  <c:v>48711768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Part.'!$AS$41:$AS$42</c:f>
              <c:numCache>
                <c:formatCode>_(* #.##0_);_(* \(#.##0\);_(* "-"_);_(@_)</c:formatCode>
                <c:ptCount val="2"/>
                <c:pt idx="0">
                  <c:v>18254000</c:v>
                </c:pt>
                <c:pt idx="1">
                  <c:v>38362335.68636556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Tortas!$H$36:$H$37</c:f>
              <c:numCache>
                <c:formatCode>0%</c:formatCode>
                <c:ptCount val="2"/>
                <c:pt idx="0">
                  <c:v>0.63892075800134507</c:v>
                </c:pt>
                <c:pt idx="1">
                  <c:v>0.55942887652861939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Tortas!$I$36:$I$37</c:f>
              <c:numCache>
                <c:formatCode>0%</c:formatCode>
                <c:ptCount val="2"/>
                <c:pt idx="0">
                  <c:v>0.36107924199865488</c:v>
                </c:pt>
                <c:pt idx="1">
                  <c:v>0.44057112347138061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342078</c:v>
                </c:pt>
                <c:pt idx="1">
                  <c:v>8062024</c:v>
                </c:pt>
                <c:pt idx="2">
                  <c:v>45520</c:v>
                </c:pt>
                <c:pt idx="3">
                  <c:v>18828398</c:v>
                </c:pt>
                <c:pt idx="4">
                  <c:v>1700262.6863655602</c:v>
                </c:pt>
                <c:pt idx="5">
                  <c:v>5775979</c:v>
                </c:pt>
                <c:pt idx="6">
                  <c:v>0</c:v>
                </c:pt>
                <c:pt idx="7">
                  <c:v>0</c:v>
                </c:pt>
                <c:pt idx="8">
                  <c:v>3608074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4560000</c:v>
                </c:pt>
                <c:pt idx="1">
                  <c:v>1920000</c:v>
                </c:pt>
                <c:pt idx="2">
                  <c:v>28740000</c:v>
                </c:pt>
                <c:pt idx="3">
                  <c:v>1980000</c:v>
                </c:pt>
                <c:pt idx="4">
                  <c:v>2331768</c:v>
                </c:pt>
                <c:pt idx="5">
                  <c:v>6660000</c:v>
                </c:pt>
                <c:pt idx="6">
                  <c:v>840000</c:v>
                </c:pt>
                <c:pt idx="7">
                  <c:v>0</c:v>
                </c:pt>
                <c:pt idx="8">
                  <c:v>0</c:v>
                </c:pt>
                <c:pt idx="9">
                  <c:v>1680000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Part.'!$AW$41:$AW$42</c:f>
              <c:numCache>
                <c:formatCode>0%</c:formatCode>
                <c:ptCount val="2"/>
                <c:pt idx="0">
                  <c:v>0.63892075800134507</c:v>
                </c:pt>
                <c:pt idx="1">
                  <c:v>0.55942887652861939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Part.'!$AX$41:$AX$42</c:f>
              <c:numCache>
                <c:formatCode>0%</c:formatCode>
                <c:ptCount val="2"/>
                <c:pt idx="0">
                  <c:v>0.36107924199865488</c:v>
                </c:pt>
                <c:pt idx="1">
                  <c:v>0.44057112347138061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3040000</c:v>
                </c:pt>
                <c:pt idx="1">
                  <c:v>1280000</c:v>
                </c:pt>
                <c:pt idx="2">
                  <c:v>19160000</c:v>
                </c:pt>
                <c:pt idx="3">
                  <c:v>1320000</c:v>
                </c:pt>
                <c:pt idx="4">
                  <c:v>1380000</c:v>
                </c:pt>
                <c:pt idx="5">
                  <c:v>4440000</c:v>
                </c:pt>
                <c:pt idx="6">
                  <c:v>560000</c:v>
                </c:pt>
                <c:pt idx="7">
                  <c:v>0</c:v>
                </c:pt>
                <c:pt idx="8">
                  <c:v>0</c:v>
                </c:pt>
                <c:pt idx="9">
                  <c:v>1120000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169400</c:v>
                </c:pt>
                <c:pt idx="1">
                  <c:v>5282000</c:v>
                </c:pt>
                <c:pt idx="2">
                  <c:v>320000</c:v>
                </c:pt>
                <c:pt idx="3">
                  <c:v>7262600</c:v>
                </c:pt>
                <c:pt idx="4">
                  <c:v>864000</c:v>
                </c:pt>
                <c:pt idx="5">
                  <c:v>2681000</c:v>
                </c:pt>
                <c:pt idx="6">
                  <c:v>0</c:v>
                </c:pt>
                <c:pt idx="7">
                  <c:v>0</c:v>
                </c:pt>
                <c:pt idx="8">
                  <c:v>1675000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4560000</c:v>
                </c:pt>
                <c:pt idx="1">
                  <c:v>1920000</c:v>
                </c:pt>
                <c:pt idx="2">
                  <c:v>28740000</c:v>
                </c:pt>
                <c:pt idx="3">
                  <c:v>1980000</c:v>
                </c:pt>
                <c:pt idx="4">
                  <c:v>2331768</c:v>
                </c:pt>
                <c:pt idx="5">
                  <c:v>6660000</c:v>
                </c:pt>
                <c:pt idx="6">
                  <c:v>840000</c:v>
                </c:pt>
                <c:pt idx="7">
                  <c:v>0</c:v>
                </c:pt>
                <c:pt idx="8">
                  <c:v>0</c:v>
                </c:pt>
                <c:pt idx="9">
                  <c:v>1680000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342078</c:v>
                </c:pt>
                <c:pt idx="1">
                  <c:v>8062024</c:v>
                </c:pt>
                <c:pt idx="2">
                  <c:v>45520</c:v>
                </c:pt>
                <c:pt idx="3">
                  <c:v>18828398</c:v>
                </c:pt>
                <c:pt idx="4">
                  <c:v>1700262.6863655602</c:v>
                </c:pt>
                <c:pt idx="5">
                  <c:v>5775979</c:v>
                </c:pt>
                <c:pt idx="6">
                  <c:v>0</c:v>
                </c:pt>
                <c:pt idx="7">
                  <c:v>0</c:v>
                </c:pt>
                <c:pt idx="8">
                  <c:v>3608074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Tortas!$B$36:$B$37</c:f>
              <c:numCache>
                <c:formatCode>_(* #.##0_);_(* \(#.##0\);_(* "-"_);_(@_)</c:formatCode>
                <c:ptCount val="2"/>
                <c:pt idx="0">
                  <c:v>50554000</c:v>
                </c:pt>
                <c:pt idx="1">
                  <c:v>87074103.68636556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Tortas!$C$36:$C$37</c:f>
              <c:numCache>
                <c:formatCode>_(* #.##0_);_(* \(#.##0\);_(* "-"_);_(@_)</c:formatCode>
                <c:ptCount val="2"/>
                <c:pt idx="0">
                  <c:v>32300000</c:v>
                </c:pt>
                <c:pt idx="1">
                  <c:v>48711768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Tortas!$D$36:$D$37</c:f>
              <c:numCache>
                <c:formatCode>_(* #.##0_);_(* \(#.##0\);_(* "-"_);_(@_)</c:formatCode>
                <c:ptCount val="2"/>
                <c:pt idx="0">
                  <c:v>18254000</c:v>
                </c:pt>
                <c:pt idx="1">
                  <c:v>38362335.68636556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2106.77</v>
      </c>
      <c r="C7" s="22">
        <v>18840</v>
      </c>
      <c r="D7" s="22">
        <v>27765</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48711.77</v>
      </c>
      <c r="AH7" s="23">
        <v>0.55942887652861928</v>
      </c>
    </row>
    <row r="8" spans="1:34" x14ac:dyDescent="0.2">
      <c r="A8" s="5" t="s">
        <v>122</v>
      </c>
      <c r="B8" s="22">
        <v>1700.26</v>
      </c>
      <c r="C8" s="22">
        <v>20995.75</v>
      </c>
      <c r="D8" s="22">
        <v>15666.33</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38362.339999999997</v>
      </c>
      <c r="AH8" s="23">
        <v>0.44057112347138061</v>
      </c>
    </row>
    <row r="9" spans="1:34" x14ac:dyDescent="0.2">
      <c r="A9" s="9" t="s">
        <v>121</v>
      </c>
      <c r="B9" s="22">
        <v>3807.03</v>
      </c>
      <c r="C9" s="22">
        <v>39835.75</v>
      </c>
      <c r="D9" s="22">
        <v>43431.33</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87074.1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5280</v>
      </c>
      <c r="D11" s="24">
        <v>12320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17600</v>
      </c>
      <c r="AH11" s="27"/>
    </row>
    <row r="12" spans="1:34" hidden="1" x14ac:dyDescent="0.2">
      <c r="A12" s="5" t="s">
        <v>20</v>
      </c>
      <c r="B12" s="24"/>
      <c r="C12" s="24">
        <v>1320</v>
      </c>
      <c r="D12" s="24">
        <v>3080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4400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10226</v>
      </c>
      <c r="D15" s="162">
        <v>10226</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10226</v>
      </c>
      <c r="AH15" s="27"/>
    </row>
    <row r="16" spans="1:34" hidden="1" x14ac:dyDescent="0.2">
      <c r="A16" s="5" t="s">
        <v>16</v>
      </c>
      <c r="B16" s="162">
        <v>0</v>
      </c>
      <c r="C16" s="162">
        <v>4232</v>
      </c>
      <c r="D16" s="162">
        <v>4232</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4232</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59579.519999999997</v>
      </c>
      <c r="D19" s="22">
        <v>139018.88</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198598.39999999999</v>
      </c>
      <c r="AH19" s="27"/>
    </row>
    <row r="20" spans="1:34" x14ac:dyDescent="0.2">
      <c r="A20" s="3" t="s">
        <v>12</v>
      </c>
      <c r="B20" s="25">
        <v>-3807.03</v>
      </c>
      <c r="C20" s="25">
        <v>19743.78</v>
      </c>
      <c r="D20" s="25">
        <v>95587.55</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111524.3</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13790</v>
      </c>
      <c r="D121" s="70">
        <v>18510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32300</v>
      </c>
      <c r="AH121" s="71">
        <v>0.63892075800134507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10904.8</v>
      </c>
      <c r="D122" s="70">
        <v>7349.2</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18254</v>
      </c>
      <c r="AH122" s="71">
        <v>0.36107924199865488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24694.799999999999</v>
      </c>
      <c r="D123" s="70">
        <v>25859.200000000001</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50554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5280</v>
      </c>
      <c r="D125" s="73">
        <v>12320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17600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1320</v>
      </c>
      <c r="D126" s="73">
        <v>3080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4400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2.9</v>
      </c>
      <c r="D129" s="74">
        <v>2.9</v>
      </c>
      <c r="E129" s="74">
        <v>2.9</v>
      </c>
      <c r="F129" s="74">
        <v>2.9</v>
      </c>
      <c r="G129" s="74">
        <v>2.9</v>
      </c>
      <c r="H129" s="74">
        <v>2.9</v>
      </c>
      <c r="I129" s="74">
        <v>2.9</v>
      </c>
      <c r="J129" s="74">
        <v>2.9</v>
      </c>
      <c r="K129" s="74">
        <v>2.9</v>
      </c>
      <c r="L129" s="74">
        <v>2.9</v>
      </c>
      <c r="M129" s="74">
        <v>2.9</v>
      </c>
      <c r="N129" s="74">
        <v>2.9</v>
      </c>
      <c r="O129" s="74">
        <v>2.9</v>
      </c>
      <c r="P129" s="74">
        <v>2.9</v>
      </c>
      <c r="Q129" s="74">
        <v>2.9</v>
      </c>
      <c r="R129" s="74">
        <v>2.9</v>
      </c>
      <c r="S129" s="74">
        <v>2.9</v>
      </c>
      <c r="T129" s="74">
        <v>2.9</v>
      </c>
      <c r="U129" s="74">
        <v>2.9</v>
      </c>
      <c r="V129" s="74">
        <v>2.9</v>
      </c>
      <c r="W129" s="74">
        <v>2.9</v>
      </c>
      <c r="X129" s="74">
        <v>2.9</v>
      </c>
      <c r="Y129" s="74">
        <v>2.9</v>
      </c>
      <c r="Z129" s="74">
        <v>2.9</v>
      </c>
      <c r="AA129" s="74">
        <v>2.9</v>
      </c>
      <c r="AB129" s="74">
        <v>2.9</v>
      </c>
      <c r="AC129" s="74">
        <v>2.9</v>
      </c>
      <c r="AD129" s="74">
        <v>2.9</v>
      </c>
      <c r="AE129" s="74">
        <v>2.9</v>
      </c>
      <c r="AF129" s="74">
        <v>2.9</v>
      </c>
      <c r="AG129" s="74">
        <v>2.9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16896</v>
      </c>
      <c r="D133" s="70">
        <v>39424</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56320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-7798.8</v>
      </c>
      <c r="D134" s="70">
        <v>13564.8</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5766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3040000</v>
      </c>
      <c r="AY8" s="21" t="s">
        <v>4</v>
      </c>
      <c r="AZ8" s="89">
        <v>169400</v>
      </c>
    </row>
    <row r="9" spans="2:59" ht="14.45" customHeight="1" x14ac:dyDescent="0.2">
      <c r="B9" s="133"/>
      <c r="C9" s="133"/>
      <c r="D9" s="133"/>
      <c r="E9" s="133"/>
      <c r="F9" s="133"/>
      <c r="G9" s="133"/>
      <c r="H9" s="133"/>
      <c r="I9" s="133"/>
      <c r="J9" s="37"/>
      <c r="AP9" s="21" t="s">
        <v>8</v>
      </c>
      <c r="AQ9" s="89">
        <v>1280000</v>
      </c>
      <c r="AY9" s="21" t="s">
        <v>8</v>
      </c>
      <c r="AZ9" s="89">
        <v>5282000</v>
      </c>
    </row>
    <row r="10" spans="2:59" ht="14.45" customHeight="1" x14ac:dyDescent="0.2">
      <c r="B10" s="133"/>
      <c r="C10" s="133"/>
      <c r="D10" s="133"/>
      <c r="E10" s="133"/>
      <c r="F10" s="133"/>
      <c r="G10" s="133"/>
      <c r="H10" s="133"/>
      <c r="I10" s="133"/>
      <c r="J10" s="37"/>
      <c r="AP10" s="21" t="s">
        <v>9</v>
      </c>
      <c r="AQ10" s="89">
        <v>19160000</v>
      </c>
      <c r="AY10" s="21" t="s">
        <v>9</v>
      </c>
      <c r="AZ10" s="89">
        <v>320000</v>
      </c>
    </row>
    <row r="11" spans="2:59" ht="14.45" customHeight="1" x14ac:dyDescent="0.2">
      <c r="B11" s="76" t="s">
        <v>114</v>
      </c>
      <c r="C11" s="76"/>
      <c r="D11" s="76"/>
      <c r="E11" s="76"/>
      <c r="F11" s="76"/>
      <c r="G11" s="76"/>
      <c r="H11" s="76"/>
      <c r="I11" s="76"/>
      <c r="AP11" s="21" t="s">
        <v>7</v>
      </c>
      <c r="AQ11" s="89">
        <v>1320000</v>
      </c>
      <c r="AY11" s="21" t="s">
        <v>7</v>
      </c>
      <c r="AZ11" s="89">
        <v>7262600</v>
      </c>
    </row>
    <row r="12" spans="2:59" ht="14.45" customHeight="1" x14ac:dyDescent="0.2">
      <c r="B12" s="76"/>
      <c r="C12" s="76"/>
      <c r="D12" s="76"/>
      <c r="E12" s="76"/>
      <c r="F12" s="76"/>
      <c r="G12" s="76"/>
      <c r="H12" s="76"/>
      <c r="I12" s="76"/>
      <c r="AP12" s="21" t="s">
        <v>3</v>
      </c>
      <c r="AQ12" s="89">
        <v>1380000</v>
      </c>
      <c r="AY12" s="21" t="s">
        <v>3</v>
      </c>
      <c r="AZ12" s="89">
        <v>864000</v>
      </c>
    </row>
    <row r="13" spans="2:59" ht="14.45" customHeight="1" x14ac:dyDescent="0.2">
      <c r="B13" s="76"/>
      <c r="C13" s="76"/>
      <c r="D13" s="76"/>
      <c r="E13" s="76"/>
      <c r="F13" s="76"/>
      <c r="G13" s="76"/>
      <c r="H13" s="76"/>
      <c r="I13" s="76"/>
      <c r="AP13" s="21" t="s">
        <v>6</v>
      </c>
      <c r="AQ13" s="89">
        <v>4440000</v>
      </c>
      <c r="AY13" s="21" t="s">
        <v>6</v>
      </c>
      <c r="AZ13" s="89">
        <v>2681000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560000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1675000</v>
      </c>
    </row>
    <row r="19" spans="42:59" x14ac:dyDescent="0.2">
      <c r="AP19" s="21" t="s">
        <v>76</v>
      </c>
      <c r="AQ19" s="89">
        <v>1120000</v>
      </c>
      <c r="AY19" s="21" t="s">
        <v>76</v>
      </c>
      <c r="AZ19" s="89">
        <v>0</v>
      </c>
    </row>
    <row r="20" spans="42:59" ht="15" x14ac:dyDescent="0.25">
      <c r="AP20" s="77" t="s">
        <v>77</v>
      </c>
      <c r="AQ20" s="90">
        <v>32300000</v>
      </c>
      <c r="AY20" s="77" t="s">
        <v>77</v>
      </c>
      <c r="AZ20" s="90">
        <v>18254000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4560000</v>
      </c>
      <c r="AY27" s="21" t="s">
        <v>4</v>
      </c>
      <c r="AZ27" s="89">
        <v>342078</v>
      </c>
    </row>
    <row r="28" spans="42:59" x14ac:dyDescent="0.2">
      <c r="AP28" s="21" t="s">
        <v>8</v>
      </c>
      <c r="AQ28" s="89">
        <v>1920000</v>
      </c>
      <c r="AY28" s="21" t="s">
        <v>8</v>
      </c>
      <c r="AZ28" s="89">
        <v>8062024</v>
      </c>
    </row>
    <row r="29" spans="42:59" ht="14.45" customHeight="1" x14ac:dyDescent="0.2">
      <c r="AP29" s="21" t="s">
        <v>9</v>
      </c>
      <c r="AQ29" s="89">
        <v>28740000</v>
      </c>
      <c r="AY29" s="21" t="s">
        <v>9</v>
      </c>
      <c r="AZ29" s="89">
        <v>45520</v>
      </c>
    </row>
    <row r="30" spans="42:59" x14ac:dyDescent="0.2">
      <c r="AP30" s="21" t="s">
        <v>7</v>
      </c>
      <c r="AQ30" s="89">
        <v>1980000</v>
      </c>
      <c r="AY30" s="21" t="s">
        <v>7</v>
      </c>
      <c r="AZ30" s="89">
        <v>18828398</v>
      </c>
    </row>
    <row r="31" spans="42:59" x14ac:dyDescent="0.2">
      <c r="AP31" s="21" t="s">
        <v>3</v>
      </c>
      <c r="AQ31" s="89">
        <v>2331768</v>
      </c>
      <c r="AY31" s="21" t="s">
        <v>3</v>
      </c>
      <c r="AZ31" s="89">
        <v>1700262.6863655602</v>
      </c>
    </row>
    <row r="32" spans="42:59" ht="14.45" customHeight="1" x14ac:dyDescent="0.2">
      <c r="AP32" s="21" t="s">
        <v>6</v>
      </c>
      <c r="AQ32" s="89">
        <v>6660000</v>
      </c>
      <c r="AY32" s="21" t="s">
        <v>6</v>
      </c>
      <c r="AZ32" s="89">
        <v>5775979</v>
      </c>
    </row>
    <row r="33" spans="2:56" ht="14.45" customHeight="1" x14ac:dyDescent="0.2">
      <c r="AP33" s="21" t="s">
        <v>5</v>
      </c>
      <c r="AQ33" s="89">
        <v>840000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3608074</v>
      </c>
    </row>
    <row r="36" spans="2:56" ht="14.45" customHeight="1" x14ac:dyDescent="0.2">
      <c r="B36" s="133"/>
      <c r="C36" s="133"/>
      <c r="D36" s="133"/>
      <c r="E36" s="133"/>
      <c r="F36" s="133"/>
      <c r="G36" s="133"/>
      <c r="H36" s="133"/>
      <c r="I36" s="133"/>
      <c r="AP36" s="21" t="s">
        <v>76</v>
      </c>
      <c r="AQ36" s="89">
        <v>1680000</v>
      </c>
      <c r="AY36" s="21" t="s">
        <v>76</v>
      </c>
      <c r="AZ36" s="89">
        <v>0</v>
      </c>
    </row>
    <row r="37" spans="2:56" ht="14.45" customHeight="1" x14ac:dyDescent="0.25">
      <c r="B37" s="133"/>
      <c r="C37" s="133"/>
      <c r="D37" s="133"/>
      <c r="E37" s="133"/>
      <c r="F37" s="133"/>
      <c r="G37" s="133"/>
      <c r="H37" s="133"/>
      <c r="I37" s="133"/>
      <c r="AP37" s="77" t="s">
        <v>77</v>
      </c>
      <c r="AQ37" s="90">
        <v>48711768</v>
      </c>
      <c r="AY37" s="77" t="s">
        <v>77</v>
      </c>
      <c r="AZ37" s="90">
        <v>38362335.68636556</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50554000</v>
      </c>
      <c r="AR41" s="110">
        <v>32300000</v>
      </c>
      <c r="AS41" s="110">
        <v>18254000</v>
      </c>
      <c r="AV41" s="21" t="s">
        <v>128</v>
      </c>
      <c r="AW41" s="91">
        <v>0.63892075800134507</v>
      </c>
      <c r="AX41" s="91">
        <v>0.36107924199865488</v>
      </c>
    </row>
    <row r="42" spans="2:56" ht="15" x14ac:dyDescent="0.2">
      <c r="B42" s="38"/>
      <c r="C42" s="38"/>
      <c r="D42" s="38"/>
      <c r="E42" s="38"/>
      <c r="F42" s="38"/>
      <c r="G42" s="38"/>
      <c r="H42" s="38"/>
      <c r="I42" s="38"/>
      <c r="AP42" s="21" t="s">
        <v>127</v>
      </c>
      <c r="AQ42" s="110">
        <v>87074103.68636556</v>
      </c>
      <c r="AR42" s="110">
        <v>48711768</v>
      </c>
      <c r="AS42" s="110">
        <v>38362335.68636556</v>
      </c>
      <c r="AV42" s="21" t="s">
        <v>127</v>
      </c>
      <c r="AW42" s="91">
        <v>0.55942887652861939</v>
      </c>
      <c r="AX42" s="91">
        <v>0.44057112347138061</v>
      </c>
    </row>
    <row r="43" spans="2:56" x14ac:dyDescent="0.2">
      <c r="BD43" s="92">
        <v>23017401411819.336</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0.56155689068995529</v>
      </c>
    </row>
    <row r="54" spans="2:55" x14ac:dyDescent="0.2">
      <c r="BA54" s="21" t="s">
        <v>88</v>
      </c>
      <c r="BC54" s="94">
        <v>0.10237926136363637</v>
      </c>
    </row>
    <row r="55" spans="2:55" ht="15" thickBot="1" x14ac:dyDescent="0.25">
      <c r="BA55" s="21" t="s">
        <v>89</v>
      </c>
      <c r="BC55" s="94" t="s">
        <v>127</v>
      </c>
    </row>
    <row r="56" spans="2:55" ht="16.5" thickTop="1" thickBot="1" x14ac:dyDescent="0.3">
      <c r="BA56" s="95" t="s">
        <v>82</v>
      </c>
      <c r="BB56" s="95"/>
      <c r="BC56" s="93">
        <v>50554000</v>
      </c>
    </row>
    <row r="57" spans="2:55" ht="16.5" thickTop="1" thickBot="1" x14ac:dyDescent="0.3">
      <c r="BA57" s="96" t="s">
        <v>83</v>
      </c>
      <c r="BB57" s="96"/>
      <c r="BC57" s="97">
        <v>43162</v>
      </c>
    </row>
    <row r="58" spans="2:55" ht="16.5" thickTop="1" thickBot="1" x14ac:dyDescent="0.3">
      <c r="BA58" s="96" t="s">
        <v>84</v>
      </c>
      <c r="BB58" s="96"/>
      <c r="BC58" s="98">
        <v>1.7223979049405698</v>
      </c>
    </row>
    <row r="59" spans="2:55" ht="16.5" thickTop="1" thickBot="1" x14ac:dyDescent="0.3">
      <c r="BA59" s="95" t="s">
        <v>85</v>
      </c>
      <c r="BB59" s="95" t="s">
        <v>65</v>
      </c>
      <c r="BC59" s="93">
        <v>56320</v>
      </c>
    </row>
    <row r="60" spans="2:55" ht="16.5" thickTop="1" thickBot="1" x14ac:dyDescent="0.3">
      <c r="I60" s="62" t="s">
        <v>113</v>
      </c>
      <c r="BA60" s="96" t="s">
        <v>86</v>
      </c>
      <c r="BB60" s="96"/>
      <c r="BC60" s="98">
        <v>3.5262500000000006</v>
      </c>
    </row>
    <row r="61" spans="2:55" ht="16.5" thickTop="1" thickBot="1" x14ac:dyDescent="0.3">
      <c r="BA61" s="95" t="s">
        <v>85</v>
      </c>
      <c r="BB61" s="95" t="s">
        <v>65</v>
      </c>
      <c r="BC61" s="93">
        <v>198598.40000000002</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3040000</v>
      </c>
      <c r="J5" t="s">
        <v>4</v>
      </c>
      <c r="K5" s="1">
        <v>169400</v>
      </c>
      <c r="S5" s="136"/>
      <c r="T5" s="136"/>
      <c r="U5" s="136"/>
      <c r="V5" s="136"/>
      <c r="W5" s="136"/>
      <c r="X5" s="136"/>
      <c r="Y5" s="136"/>
      <c r="Z5" s="136"/>
    </row>
    <row r="6" spans="1:27" x14ac:dyDescent="0.25">
      <c r="A6" t="s">
        <v>8</v>
      </c>
      <c r="B6" s="1">
        <v>1280000</v>
      </c>
      <c r="J6" t="s">
        <v>8</v>
      </c>
      <c r="K6" s="1">
        <v>5282000</v>
      </c>
      <c r="S6" s="136"/>
      <c r="T6" s="136"/>
      <c r="U6" s="136"/>
      <c r="V6" s="136"/>
      <c r="W6" s="136"/>
      <c r="X6" s="136"/>
      <c r="Y6" s="136"/>
      <c r="Z6" s="136"/>
      <c r="AA6" s="18"/>
    </row>
    <row r="7" spans="1:27" x14ac:dyDescent="0.25">
      <c r="A7" t="s">
        <v>9</v>
      </c>
      <c r="B7" s="1">
        <v>19160000</v>
      </c>
      <c r="J7" t="s">
        <v>9</v>
      </c>
      <c r="K7" s="1">
        <v>320000</v>
      </c>
      <c r="S7" s="136"/>
      <c r="T7" s="136"/>
      <c r="U7" s="136"/>
      <c r="V7" s="136"/>
      <c r="W7" s="136"/>
      <c r="X7" s="136"/>
      <c r="Y7" s="136"/>
      <c r="Z7" s="136"/>
      <c r="AA7" s="18"/>
    </row>
    <row r="8" spans="1:27" x14ac:dyDescent="0.25">
      <c r="A8" t="s">
        <v>7</v>
      </c>
      <c r="B8" s="1">
        <v>1320000</v>
      </c>
      <c r="J8" t="s">
        <v>7</v>
      </c>
      <c r="K8" s="1">
        <v>7262600</v>
      </c>
      <c r="S8" s="136"/>
      <c r="T8" s="136"/>
      <c r="U8" s="136"/>
      <c r="V8" s="136"/>
      <c r="W8" s="136"/>
      <c r="X8" s="136"/>
      <c r="Y8" s="136"/>
      <c r="Z8" s="136"/>
    </row>
    <row r="9" spans="1:27" x14ac:dyDescent="0.25">
      <c r="A9" t="s">
        <v>3</v>
      </c>
      <c r="B9" s="1">
        <v>1380000</v>
      </c>
      <c r="J9" t="s">
        <v>3</v>
      </c>
      <c r="K9" s="1">
        <v>864000</v>
      </c>
      <c r="S9" s="136"/>
      <c r="T9" s="136"/>
      <c r="U9" s="136"/>
      <c r="V9" s="136"/>
      <c r="W9" s="136"/>
      <c r="X9" s="136"/>
      <c r="Y9" s="136"/>
      <c r="Z9" s="136"/>
    </row>
    <row r="10" spans="1:27" x14ac:dyDescent="0.25">
      <c r="A10" t="s">
        <v>6</v>
      </c>
      <c r="B10" s="1">
        <v>4440000</v>
      </c>
      <c r="J10" t="s">
        <v>6</v>
      </c>
      <c r="K10" s="1">
        <v>2681000</v>
      </c>
      <c r="S10" s="136"/>
      <c r="T10" s="136"/>
      <c r="U10" s="136"/>
      <c r="V10" s="136"/>
      <c r="W10" s="136"/>
      <c r="X10" s="136"/>
      <c r="Y10" s="136"/>
      <c r="Z10" s="136"/>
    </row>
    <row r="11" spans="1:27" x14ac:dyDescent="0.25">
      <c r="A11" t="s">
        <v>5</v>
      </c>
      <c r="B11" s="1">
        <v>560000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1675000</v>
      </c>
    </row>
    <row r="14" spans="1:27" x14ac:dyDescent="0.25">
      <c r="A14" t="s">
        <v>76</v>
      </c>
      <c r="B14" s="1">
        <v>1120000</v>
      </c>
      <c r="J14" t="s">
        <v>76</v>
      </c>
      <c r="K14" s="1">
        <v>0</v>
      </c>
    </row>
    <row r="15" spans="1:27" x14ac:dyDescent="0.25">
      <c r="A15" s="12" t="s">
        <v>77</v>
      </c>
      <c r="B15" s="13">
        <v>32300000</v>
      </c>
      <c r="J15" s="12" t="s">
        <v>77</v>
      </c>
      <c r="K15" s="13">
        <v>18254000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4560000</v>
      </c>
      <c r="J22" t="s">
        <v>4</v>
      </c>
      <c r="K22" s="1">
        <v>342078</v>
      </c>
      <c r="S22" s="136"/>
      <c r="T22" s="136"/>
      <c r="U22" s="136"/>
      <c r="V22" s="136"/>
      <c r="W22" s="136"/>
      <c r="X22" s="136"/>
      <c r="Y22" s="136"/>
      <c r="Z22" s="136"/>
    </row>
    <row r="23" spans="1:26" x14ac:dyDescent="0.25">
      <c r="A23" t="s">
        <v>8</v>
      </c>
      <c r="B23" s="1">
        <v>1920000</v>
      </c>
      <c r="J23" t="s">
        <v>8</v>
      </c>
      <c r="K23" s="1">
        <v>8062024</v>
      </c>
      <c r="S23" s="136"/>
      <c r="T23" s="136"/>
      <c r="U23" s="136"/>
      <c r="V23" s="136"/>
      <c r="W23" s="136"/>
      <c r="X23" s="136"/>
      <c r="Y23" s="136"/>
      <c r="Z23" s="136"/>
    </row>
    <row r="24" spans="1:26" ht="14.45" customHeight="1" x14ac:dyDescent="0.25">
      <c r="A24" t="s">
        <v>9</v>
      </c>
      <c r="B24" s="1">
        <v>28740000</v>
      </c>
      <c r="J24" t="s">
        <v>9</v>
      </c>
      <c r="K24" s="1">
        <v>45520</v>
      </c>
      <c r="S24" s="136"/>
      <c r="T24" s="136"/>
      <c r="U24" s="136"/>
      <c r="V24" s="136"/>
      <c r="W24" s="136"/>
      <c r="X24" s="136"/>
      <c r="Y24" s="136"/>
      <c r="Z24" s="136"/>
    </row>
    <row r="25" spans="1:26" x14ac:dyDescent="0.25">
      <c r="A25" t="s">
        <v>7</v>
      </c>
      <c r="B25" s="1">
        <v>1980000</v>
      </c>
      <c r="J25" t="s">
        <v>7</v>
      </c>
      <c r="K25" s="1">
        <v>18828398</v>
      </c>
      <c r="S25" s="136"/>
      <c r="T25" s="136"/>
      <c r="U25" s="136"/>
      <c r="V25" s="136"/>
      <c r="W25" s="136"/>
      <c r="X25" s="136"/>
      <c r="Y25" s="136"/>
      <c r="Z25" s="136"/>
    </row>
    <row r="26" spans="1:26" ht="14.45" customHeight="1" x14ac:dyDescent="0.25">
      <c r="A26" t="s">
        <v>3</v>
      </c>
      <c r="B26" s="1">
        <v>2331768</v>
      </c>
      <c r="J26" t="s">
        <v>3</v>
      </c>
      <c r="K26" s="1">
        <v>1700262.6863655602</v>
      </c>
      <c r="S26" s="136"/>
      <c r="T26" s="136"/>
      <c r="U26" s="136"/>
      <c r="V26" s="136"/>
      <c r="W26" s="136"/>
      <c r="X26" s="136"/>
      <c r="Y26" s="136"/>
      <c r="Z26" s="136"/>
    </row>
    <row r="27" spans="1:26" x14ac:dyDescent="0.25">
      <c r="A27" t="s">
        <v>6</v>
      </c>
      <c r="B27" s="1">
        <v>6660000</v>
      </c>
      <c r="J27" t="s">
        <v>6</v>
      </c>
      <c r="K27" s="1">
        <v>5775979</v>
      </c>
      <c r="S27" s="136"/>
      <c r="T27" s="136"/>
      <c r="U27" s="136"/>
      <c r="V27" s="136"/>
      <c r="W27" s="136"/>
      <c r="X27" s="136"/>
      <c r="Y27" s="136"/>
      <c r="Z27" s="136"/>
    </row>
    <row r="28" spans="1:26" x14ac:dyDescent="0.25">
      <c r="A28" t="s">
        <v>5</v>
      </c>
      <c r="B28" s="1">
        <v>840000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3608074</v>
      </c>
    </row>
    <row r="31" spans="1:26" x14ac:dyDescent="0.25">
      <c r="A31" t="s">
        <v>76</v>
      </c>
      <c r="B31" s="1">
        <v>1680000</v>
      </c>
      <c r="J31" t="s">
        <v>76</v>
      </c>
      <c r="K31" s="1">
        <v>0</v>
      </c>
    </row>
    <row r="32" spans="1:26" x14ac:dyDescent="0.25">
      <c r="A32" s="12" t="s">
        <v>77</v>
      </c>
      <c r="B32" s="13">
        <v>48711768</v>
      </c>
      <c r="J32" s="12" t="s">
        <v>77</v>
      </c>
      <c r="K32" s="13">
        <v>38362335.68636556</v>
      </c>
    </row>
    <row r="35" spans="1:15" x14ac:dyDescent="0.25">
      <c r="B35" t="s">
        <v>79</v>
      </c>
      <c r="C35" t="s">
        <v>80</v>
      </c>
      <c r="D35" t="s">
        <v>24</v>
      </c>
      <c r="H35" t="s">
        <v>80</v>
      </c>
      <c r="I35" t="s">
        <v>24</v>
      </c>
    </row>
    <row r="36" spans="1:15" x14ac:dyDescent="0.25">
      <c r="A36" t="s">
        <v>128</v>
      </c>
      <c r="B36" s="14">
        <v>50554000</v>
      </c>
      <c r="C36" s="14">
        <v>32300000</v>
      </c>
      <c r="D36" s="14">
        <v>18254000</v>
      </c>
      <c r="G36" t="s">
        <v>128</v>
      </c>
      <c r="H36" s="15">
        <v>0.63892075800134507</v>
      </c>
      <c r="I36" s="15">
        <v>0.36107924199865488</v>
      </c>
    </row>
    <row r="37" spans="1:15" x14ac:dyDescent="0.25">
      <c r="A37" t="s">
        <v>127</v>
      </c>
      <c r="B37" s="14">
        <v>87074103.68636556</v>
      </c>
      <c r="C37" s="14">
        <v>48711768</v>
      </c>
      <c r="D37" s="14">
        <v>38362335.68636556</v>
      </c>
      <c r="G37" t="s">
        <v>127</v>
      </c>
      <c r="H37" s="15">
        <v>0.55942887652861939</v>
      </c>
      <c r="I37" s="15">
        <v>0.44057112347138061</v>
      </c>
    </row>
    <row r="38" spans="1:15" x14ac:dyDescent="0.25">
      <c r="O38" s="17">
        <v>23017401411819.336</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3957.91</v>
      </c>
      <c r="J11" s="19"/>
      <c r="K11" s="19"/>
    </row>
    <row r="12" spans="2:57" ht="14.45" customHeight="1" thickBot="1" x14ac:dyDescent="0.25">
      <c r="B12" s="19"/>
      <c r="C12" s="19"/>
      <c r="D12" s="19"/>
      <c r="E12" s="19"/>
      <c r="F12" s="19"/>
      <c r="G12" s="44" t="s">
        <v>93</v>
      </c>
      <c r="H12" s="45" t="s">
        <v>94</v>
      </c>
      <c r="I12" s="46">
        <v>3807030</v>
      </c>
      <c r="J12" s="19"/>
      <c r="K12" s="19"/>
    </row>
    <row r="13" spans="2:57" ht="14.45" customHeight="1" thickBot="1" x14ac:dyDescent="0.25">
      <c r="B13" s="19"/>
      <c r="C13" s="19"/>
      <c r="D13" s="19"/>
      <c r="E13" s="19"/>
      <c r="F13" s="19"/>
      <c r="G13" s="44" t="s">
        <v>95</v>
      </c>
      <c r="H13" s="45" t="s">
        <v>94</v>
      </c>
      <c r="I13" s="46">
        <v>20808398</v>
      </c>
      <c r="J13" s="19"/>
      <c r="K13" s="19"/>
    </row>
    <row r="14" spans="2:57" ht="14.45" customHeight="1" thickBot="1" x14ac:dyDescent="0.25">
      <c r="B14" s="19"/>
      <c r="C14" s="19"/>
      <c r="D14" s="19"/>
      <c r="E14" s="19"/>
      <c r="F14" s="19"/>
      <c r="G14" s="44" t="s">
        <v>96</v>
      </c>
      <c r="H14" s="45" t="s">
        <v>97</v>
      </c>
      <c r="I14" s="47">
        <v>22</v>
      </c>
      <c r="J14" s="19"/>
      <c r="K14" s="19"/>
    </row>
    <row r="15" spans="2:57" ht="14.45" customHeight="1" thickBot="1" x14ac:dyDescent="0.25">
      <c r="B15" s="19"/>
      <c r="C15" s="19"/>
      <c r="D15" s="19"/>
      <c r="E15" s="19"/>
      <c r="F15" s="19"/>
      <c r="G15" s="44" t="s">
        <v>98</v>
      </c>
      <c r="H15" s="45" t="s">
        <v>67</v>
      </c>
      <c r="I15" s="48">
        <v>56.155689068995528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3957.91</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9645.7484048209863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9.0272000000000006</v>
      </c>
      <c r="AT30" s="101">
        <v>22000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198598.39999999999</v>
      </c>
      <c r="AV39" s="103">
        <v>9.0299999999999994</v>
      </c>
      <c r="AW39" s="104">
        <v>3.5262500000000001</v>
      </c>
    </row>
    <row r="40" spans="2:49" ht="14.45" customHeight="1" x14ac:dyDescent="0.2">
      <c r="B40" s="19"/>
      <c r="C40" s="49"/>
      <c r="D40" s="53" t="s">
        <v>109</v>
      </c>
      <c r="E40" s="163">
        <v>6770.4000000000005</v>
      </c>
      <c r="F40" s="163">
        <v>7221.76</v>
      </c>
      <c r="G40" s="163">
        <v>7673.1200000000008</v>
      </c>
      <c r="H40" s="163">
        <v>8124.4800000000005</v>
      </c>
      <c r="I40" s="163">
        <v>8575.840000000002</v>
      </c>
      <c r="J40" s="164">
        <v>9027.2000000000007</v>
      </c>
      <c r="K40" s="163">
        <v>9478.56</v>
      </c>
      <c r="L40" s="163">
        <v>9929.92</v>
      </c>
      <c r="M40" s="163">
        <v>10381.280000000001</v>
      </c>
      <c r="N40" s="163">
        <v>10832.640000000001</v>
      </c>
      <c r="O40" s="163">
        <v>11284</v>
      </c>
      <c r="AT40" s="21" t="s">
        <v>62</v>
      </c>
      <c r="AU40" s="102">
        <v>87074.1</v>
      </c>
      <c r="AV40" s="103">
        <v>3.96</v>
      </c>
      <c r="AW40" s="104">
        <v>1.7223978320212052</v>
      </c>
    </row>
    <row r="41" spans="2:49" x14ac:dyDescent="0.2">
      <c r="B41" s="19"/>
      <c r="C41" s="54">
        <v>-0.2</v>
      </c>
      <c r="D41" s="55">
        <v>12790.8</v>
      </c>
      <c r="E41" s="56">
        <v>-5.4881534458085454E-3</v>
      </c>
      <c r="F41" s="56">
        <v>5.7354856144554441E-2</v>
      </c>
      <c r="G41" s="56">
        <v>0.11280457048899251</v>
      </c>
      <c r="H41" s="56">
        <v>0.16209320546182621</v>
      </c>
      <c r="I41" s="56">
        <v>0.20619356306909858</v>
      </c>
      <c r="J41" s="56">
        <v>0.24588388491564361</v>
      </c>
      <c r="K41" s="56">
        <v>0.28179417611013668</v>
      </c>
      <c r="L41" s="56">
        <v>0.31443989537785788</v>
      </c>
      <c r="M41" s="56">
        <v>0.34424685644838576</v>
      </c>
      <c r="N41" s="56">
        <v>0.37156990409636964</v>
      </c>
      <c r="O41" s="56">
        <v>0.39670710793251485</v>
      </c>
      <c r="AT41" s="21" t="s">
        <v>61</v>
      </c>
      <c r="AU41" s="102">
        <v>111524.3</v>
      </c>
      <c r="AV41" s="103"/>
      <c r="AW41" s="104">
        <v>0.56155689068995529</v>
      </c>
    </row>
    <row r="42" spans="2:49" x14ac:dyDescent="0.2">
      <c r="B42" s="19"/>
      <c r="C42" s="54">
        <v>-0.15</v>
      </c>
      <c r="D42" s="55">
        <v>15988.5</v>
      </c>
      <c r="E42" s="56">
        <v>0.19560947724335326</v>
      </c>
      <c r="F42" s="56">
        <v>0.24588388491564361</v>
      </c>
      <c r="G42" s="56">
        <v>0.29024365639119404</v>
      </c>
      <c r="H42" s="56">
        <v>0.32967456436946102</v>
      </c>
      <c r="I42" s="56">
        <v>0.36495485045527898</v>
      </c>
      <c r="J42" s="56">
        <v>0.39670710793251485</v>
      </c>
      <c r="K42" s="56">
        <v>0.42543534088810936</v>
      </c>
      <c r="L42" s="56">
        <v>0.4515519163022863</v>
      </c>
      <c r="M42" s="56">
        <v>0.47539748515870861</v>
      </c>
      <c r="N42" s="56">
        <v>0.49725592327709583</v>
      </c>
      <c r="O42" s="56">
        <v>0.51736568634601188</v>
      </c>
    </row>
    <row r="43" spans="2:49" x14ac:dyDescent="0.2">
      <c r="B43" s="19"/>
      <c r="C43" s="54">
        <v>-0.1</v>
      </c>
      <c r="D43" s="55">
        <v>18810</v>
      </c>
      <c r="E43" s="56">
        <v>0.31626805565685018</v>
      </c>
      <c r="F43" s="56">
        <v>0.35900130217829712</v>
      </c>
      <c r="G43" s="56">
        <v>0.39670710793251496</v>
      </c>
      <c r="H43" s="56">
        <v>0.43022337971404184</v>
      </c>
      <c r="I43" s="56">
        <v>0.46021162288698708</v>
      </c>
      <c r="J43" s="56">
        <v>0.48720104174263767</v>
      </c>
      <c r="K43" s="56">
        <v>0.5116200397548929</v>
      </c>
      <c r="L43" s="56">
        <v>0.53381912885694338</v>
      </c>
      <c r="M43" s="56">
        <v>0.55408786238490226</v>
      </c>
      <c r="N43" s="56">
        <v>0.57266753478553145</v>
      </c>
      <c r="O43" s="56">
        <v>0.58976083339411012</v>
      </c>
      <c r="AU43" s="21">
        <v>107571.2</v>
      </c>
    </row>
    <row r="44" spans="2:49" x14ac:dyDescent="0.2">
      <c r="B44" s="19"/>
      <c r="C44" s="54">
        <v>-0.05</v>
      </c>
      <c r="D44" s="55">
        <v>20900</v>
      </c>
      <c r="E44" s="56">
        <v>0.38464125009116523</v>
      </c>
      <c r="F44" s="56">
        <v>0.42310117196046737</v>
      </c>
      <c r="G44" s="56">
        <v>0.45703639713926342</v>
      </c>
      <c r="H44" s="56">
        <v>0.48720104174263767</v>
      </c>
      <c r="I44" s="56">
        <v>0.51419046059828832</v>
      </c>
      <c r="J44" s="56">
        <v>0.5384809375683739</v>
      </c>
      <c r="K44" s="56">
        <v>0.56045803577940367</v>
      </c>
      <c r="L44" s="56">
        <v>0.58043721597124898</v>
      </c>
      <c r="M44" s="56">
        <v>0.59867907614641203</v>
      </c>
      <c r="N44" s="56">
        <v>0.61540078130697828</v>
      </c>
      <c r="O44" s="56">
        <v>0.63078475005469914</v>
      </c>
      <c r="AU44" s="21">
        <v>143573.35999999999</v>
      </c>
    </row>
    <row r="45" spans="2:49" x14ac:dyDescent="0.2">
      <c r="B45" s="19"/>
      <c r="C45" s="51" t="s">
        <v>107</v>
      </c>
      <c r="D45" s="57">
        <v>22000</v>
      </c>
      <c r="E45" s="56">
        <v>0.415409187586607</v>
      </c>
      <c r="F45" s="56">
        <v>0.451946113362444</v>
      </c>
      <c r="G45" s="56">
        <v>0.48418457728230024</v>
      </c>
      <c r="H45" s="56">
        <v>0.51284098965550573</v>
      </c>
      <c r="I45" s="56">
        <v>0.53848093756837401</v>
      </c>
      <c r="J45" s="56">
        <v>0.56155689068995518</v>
      </c>
      <c r="K45" s="56">
        <v>0.58243513399043356</v>
      </c>
      <c r="L45" s="56">
        <v>0.60141535517268652</v>
      </c>
      <c r="M45" s="56">
        <v>0.61874512233909151</v>
      </c>
      <c r="N45" s="56">
        <v>0.6346307422416293</v>
      </c>
      <c r="O45" s="56">
        <v>0.64924551255196417</v>
      </c>
    </row>
    <row r="46" spans="2:49" ht="14.45" customHeight="1" x14ac:dyDescent="0.2">
      <c r="B46" s="19"/>
      <c r="C46" s="54">
        <v>0.05</v>
      </c>
      <c r="D46" s="55">
        <v>23100</v>
      </c>
      <c r="E46" s="56">
        <v>0.44324684532057806</v>
      </c>
      <c r="F46" s="56">
        <v>0.47804391748804193</v>
      </c>
      <c r="G46" s="56">
        <v>0.50874721645933352</v>
      </c>
      <c r="H46" s="56">
        <v>0.53603903776714834</v>
      </c>
      <c r="I46" s="56">
        <v>0.56045803577940378</v>
      </c>
      <c r="J46" s="56">
        <v>0.58243513399043356</v>
      </c>
      <c r="K46" s="56">
        <v>0.60231917522898426</v>
      </c>
      <c r="L46" s="56">
        <v>0.62039557635493958</v>
      </c>
      <c r="M46" s="56">
        <v>0.63690011651342049</v>
      </c>
      <c r="N46" s="56">
        <v>0.65202927832536128</v>
      </c>
      <c r="O46" s="56">
        <v>0.66594810719234687</v>
      </c>
    </row>
    <row r="47" spans="2:49" x14ac:dyDescent="0.2">
      <c r="B47" s="19"/>
      <c r="C47" s="54">
        <v>0.1</v>
      </c>
      <c r="D47" s="55">
        <v>25410</v>
      </c>
      <c r="E47" s="56">
        <v>0.49386076847325272</v>
      </c>
      <c r="F47" s="56">
        <v>0.52549447044367448</v>
      </c>
      <c r="G47" s="56">
        <v>0.55340656041757597</v>
      </c>
      <c r="H47" s="56">
        <v>0.57821730706104391</v>
      </c>
      <c r="I47" s="56">
        <v>0.60041639616309428</v>
      </c>
      <c r="J47" s="56">
        <v>0.62039557635493958</v>
      </c>
      <c r="K47" s="56">
        <v>0.63847197748089479</v>
      </c>
      <c r="L47" s="56">
        <v>0.6549050694135814</v>
      </c>
      <c r="M47" s="56">
        <v>0.66990919683038219</v>
      </c>
      <c r="N47" s="56">
        <v>0.68366298029578298</v>
      </c>
      <c r="O47" s="56">
        <v>0.69631646108395162</v>
      </c>
    </row>
    <row r="48" spans="2:49" x14ac:dyDescent="0.2">
      <c r="B48" s="19"/>
      <c r="C48" s="54">
        <v>0.15</v>
      </c>
      <c r="D48" s="55">
        <v>29221.5</v>
      </c>
      <c r="E48" s="56">
        <v>0.55987892910717629</v>
      </c>
      <c r="F48" s="56">
        <v>0.58738649603797777</v>
      </c>
      <c r="G48" s="56">
        <v>0.61165787862397913</v>
      </c>
      <c r="H48" s="56">
        <v>0.63323244092264686</v>
      </c>
      <c r="I48" s="56">
        <v>0.65253599666356032</v>
      </c>
      <c r="J48" s="56">
        <v>0.66990919683038219</v>
      </c>
      <c r="K48" s="56">
        <v>0.68562780650512589</v>
      </c>
      <c r="L48" s="56">
        <v>0.69991745166398389</v>
      </c>
      <c r="M48" s="56">
        <v>0.71296451898294111</v>
      </c>
      <c r="N48" s="56">
        <v>0.72492433069198525</v>
      </c>
      <c r="O48" s="56">
        <v>0.73592735746430582</v>
      </c>
    </row>
    <row r="49" spans="2:45" ht="15" thickBot="1" x14ac:dyDescent="0.25">
      <c r="B49" s="19"/>
      <c r="C49" s="54">
        <v>0.2</v>
      </c>
      <c r="D49" s="58">
        <v>35065.800000000003</v>
      </c>
      <c r="E49" s="56">
        <v>0.63323244092264697</v>
      </c>
      <c r="F49" s="56">
        <v>0.65615541336498151</v>
      </c>
      <c r="G49" s="56">
        <v>0.67638156551998263</v>
      </c>
      <c r="H49" s="56">
        <v>0.69436036743553908</v>
      </c>
      <c r="I49" s="56">
        <v>0.71044666388630029</v>
      </c>
      <c r="J49" s="56">
        <v>0.72492433069198525</v>
      </c>
      <c r="K49" s="56">
        <v>0.73802317208760493</v>
      </c>
      <c r="L49" s="56">
        <v>0.74993120971998661</v>
      </c>
      <c r="M49" s="56">
        <v>0.76080376581911746</v>
      </c>
      <c r="N49" s="56">
        <v>0.77077027557665445</v>
      </c>
      <c r="O49" s="56">
        <v>0.77993946455358809</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2297.91</v>
      </c>
      <c r="BA66" s="21" t="s">
        <v>65</v>
      </c>
    </row>
    <row r="67" spans="2:55" x14ac:dyDescent="0.2">
      <c r="B67" s="19"/>
      <c r="C67" s="19"/>
      <c r="D67" s="19"/>
      <c r="E67" s="19"/>
      <c r="F67" s="19"/>
      <c r="G67" s="19"/>
      <c r="H67" s="19"/>
      <c r="I67" s="19"/>
      <c r="J67" s="19"/>
      <c r="K67" s="19"/>
      <c r="AS67" s="21" t="s">
        <v>11</v>
      </c>
      <c r="AT67" s="102">
        <v>56320</v>
      </c>
      <c r="AU67" s="103">
        <v>2.56</v>
      </c>
      <c r="AV67" s="104">
        <v>1</v>
      </c>
      <c r="AX67" s="21" t="s">
        <v>64</v>
      </c>
      <c r="AZ67" s="73">
        <v>19747.65625</v>
      </c>
      <c r="BA67" s="21" t="s">
        <v>63</v>
      </c>
    </row>
    <row r="68" spans="2:55" x14ac:dyDescent="0.2">
      <c r="B68" s="19"/>
      <c r="C68" s="19"/>
      <c r="D68" s="19"/>
      <c r="E68" s="19"/>
      <c r="F68" s="19"/>
      <c r="G68" s="19"/>
      <c r="H68" s="19"/>
      <c r="I68" s="19"/>
      <c r="J68" s="19"/>
      <c r="K68" s="19"/>
      <c r="AS68" s="21" t="s">
        <v>62</v>
      </c>
      <c r="AT68" s="102">
        <v>50554</v>
      </c>
      <c r="AU68" s="103">
        <v>2.2999999999999998</v>
      </c>
      <c r="AV68" s="104">
        <v>0.8976207386363636</v>
      </c>
    </row>
    <row r="69" spans="2:55" x14ac:dyDescent="0.2">
      <c r="B69" s="19"/>
      <c r="C69" s="19"/>
      <c r="D69" s="19"/>
      <c r="E69" s="19"/>
      <c r="F69" s="19"/>
      <c r="G69" s="19"/>
      <c r="H69" s="19"/>
      <c r="I69" s="19"/>
      <c r="J69" s="19"/>
      <c r="K69" s="19"/>
      <c r="AS69" s="21" t="s">
        <v>61</v>
      </c>
      <c r="AT69" s="102">
        <v>5766</v>
      </c>
      <c r="AU69" s="103"/>
      <c r="AV69" s="104">
        <v>0.10237926136363637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2.56</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1.92</v>
      </c>
      <c r="AU86" s="107">
        <v>2.048</v>
      </c>
      <c r="AV86" s="107">
        <v>2.1760000000000002</v>
      </c>
      <c r="AW86" s="107">
        <v>2.3040000000000003</v>
      </c>
      <c r="AX86" s="107">
        <v>2.4319999999999999</v>
      </c>
      <c r="AY86" s="108">
        <v>2.56</v>
      </c>
      <c r="AZ86" s="107">
        <v>2.6880000000000002</v>
      </c>
      <c r="BA86" s="107">
        <v>2.8159999999999998</v>
      </c>
      <c r="BB86" s="107">
        <v>2.944</v>
      </c>
      <c r="BC86" s="107">
        <v>3.0720000000000001</v>
      </c>
      <c r="BD86" s="107">
        <v>3.2</v>
      </c>
    </row>
    <row r="87" spans="2:56" x14ac:dyDescent="0.2">
      <c r="B87" s="19"/>
      <c r="C87" s="19"/>
      <c r="D87" s="19"/>
      <c r="E87" s="19"/>
      <c r="F87" s="19"/>
      <c r="G87" s="19"/>
      <c r="H87" s="19"/>
      <c r="I87" s="19"/>
      <c r="J87" s="19"/>
      <c r="K87" s="19"/>
      <c r="AR87" s="21">
        <v>-0.2</v>
      </c>
      <c r="AS87" s="107">
        <v>12790.8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15988.5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18810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20900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23100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25410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29221.5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35065.800000000003</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2023-10-30T14:36:36Z</dcterms:modified>
</cp:coreProperties>
</file>