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460D1B79-EDB9-4958-8F35-846FBDD2DB68}"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<sst xmlns="http://schemas.openxmlformats.org/spreadsheetml/2006/main" count="350" uniqueCount="161">
  <si>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</si>
  <si>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</si>
  <si>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</si>
  <si>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</si>
  <si>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</si>
  <si>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</si>
  <si>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</si>
  <si>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</si>
  <si>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</si>
  <si>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</si>
  <si>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</si>
  <si>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</si>
  <si>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</si>
  <si>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</si>
  <si>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</si>
  <si>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</si>
  <si>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</si>
  <si>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</si>
  <si>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</si>
  <si>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</si>
  <si>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</si>
  <si>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</si>
  <si>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</si>
  <si>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</si>
  <si>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</si>
  <si>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</si>
  <si>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</si>
  <si>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</si>
  <si>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</si>
  <si>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</si>
  <si>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</si>
  <si>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</si>
  <si>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</si>
  <si>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</si>
  <si>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</si>
  <si>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</si>
  <si>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</si>
  <si>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</si>
  <si>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</si>
  <si>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</si>
  <si>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</si>
  <si>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</si>
  <si>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</si>
  <si>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</si>
  <si>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</si>
  <si>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</si>
  <si>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</si>
  <si>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</si>
  <si>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</si>
  <si>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</si>
  <si>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</si>
  <si>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</si>
  <si>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</si>
  <si>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</si>
  <si>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</si>
  <si>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</si>
  <si>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</si>
  <si>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</si>
  <si>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</si>
  <si>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</si>
  <si>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</si>
  <si>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</si>
  <si>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</si>
  <si>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</si>
  <si>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</si>
  <si>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</si>
  <si>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</si>
  <si>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</si>
  <si>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</si>
  <si>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</si>
  <si>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</si>
  <si>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</si>
  <si>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</si>
  <si>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</si>
  <si>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</si>
  <si>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</si>
  <si>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</si>
  <si>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</si>
  <si>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</si>
  <si>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</si>
  <si>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</si>
  <si>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</si>
  <si>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</si>
  <si>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</si>
  <si>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</si>
  <si>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</si>
  <si>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</si>
  <si>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</si>
  <si>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</si>
  <si>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</si>
  <si>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</si>
  <si>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</si>
  <si>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</si>
  <si>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</si>
  <si>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</si>
  <si>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</si>
  <si>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</si>
  <si>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</si>
  <si>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</si>
  <si>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</si>
  <si>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</si>
  <si>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</si>
  <si>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</si>
  <si>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</si>
  <si>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</si>
  <si>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</si>
  <si>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</si>
  <si>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</si>
  <si>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</si>
  <si>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</si>
  <si>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</si>
  <si>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</si>
  <si>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</si>
  <si>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</si>
  <si>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</si>
  <si>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</si>
  <si>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</si>
  <si>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</si>
  <si>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</si>
  <si>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</si>
  <si>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</si>
  <si>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</si>
  <si>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</si>
  <si>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</si>
  <si>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TOMATE DE ÁRBOL COMUN ANTIOQUIA ENTRERRIOS</t>
  </si>
  <si>
    <t>Antioquia</t>
  </si>
  <si>
    <t>Material de propagacion: Colino/Plántula // Distancia de siembra: 4 x 3,5 // Densidad de siembra - Plantas/Ha.: 714 // Duracion del ciclo: 3 años // Productividad/Ha/Ciclo: 96.000 kg // Inicio de Produccion desde la siembra: año 2   // Duracion de la etapa productiva: 2 años // Productividad promedio en etapa productiva 48.000 kg // Precio de venta ponderado por calidad: $2.017 // Valor Jornal: $61.516// Otros: N.A. //</t>
  </si>
  <si>
    <t>2023 Q3</t>
  </si>
  <si>
    <t>2019 Q1</t>
  </si>
  <si>
    <t>El presente documento corresponde a una actualización del documento PDF de la AgroGuía correspondiente a Tomate De Árbol Comun Antioquia Entrerrios publicada en la página web, y consta de las siguientes partes:</t>
  </si>
  <si>
    <t>- Flujo anualizado de los ingresos (precio y rendimiento) y los costos de producción para una hectárea de
Tomate De Árbol Comun Antioquia Entrerrios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</si>
  <si>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Tomate De Árbol Comun Antioquia Entrerrios.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</si>
  <si>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</si>
  <si>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</si>
  <si>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</si>
  <si>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</si>
  <si>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Tomate De Árbol Comun Antioquia Entrerrios. La participación se encuentra actualizada al 2023 Q3.</t>
  </si>
  <si>
    <t>Sostenimiento Año1 ***</t>
  </si>
  <si>
    <t>Sub Total Ingresos millones [(CxG)]</t>
  </si>
  <si>
    <t>** Los costos de instalación comprenden tanto los gastos relacionados con la mano de obra como aquellos asociados con los insumos necesarios hasta completar la siembra de las plantas. Para el caso de Tomate De Árbol Comun Antioquia Entrerrios, en lo que respecta a la mano de obra incluye actividades como la preparación del terreno, la siembra, el trazado y el ahoyado, entre otras, y ascienden a un total de $2,8 millones de pesos (equivalente a 45 jornales). En cuanto a los insumos, se incluyen los gastos relacionados con el material vegetal y las enmiendas, que en conjunto ascienden a  $1,9 millones.</t>
  </si>
  <si>
    <t>*** Los costos de sostenimiento del año 1 comprenden tanto los gastos relacionados con la mano de obra como aquellos asociados con los insumos necesarios desde el momento de la siembra de las plantas hasta finalizar el año 1. Para el caso de Tomate De Árbol Comun Antioquia Entrerrios, en lo que respecta a la mano de obra incluye actividades como la fertilización, riego, control de malezas, plagas y enfermedades, entre otras, y ascienden a un total de $11,3 millones de pesos (equivalente a 184 jornales). En cuanto a los insumos, se incluyen los fertilizantes, plaguicidas, transportes, entre otras, que en conjunto ascienden a  $26,8 millones.</t>
  </si>
  <si>
    <t>Nota 1: en caso de utilizar esta información para el desarrollo de otras publicaciones, por favor citar FINAGRO, "Agro Guía - Marcos de Referencia Agroeconómicos"</t>
  </si>
  <si>
    <t>Los costos totales del ciclo para esta actualización (2023 Q3) equivalen a $106,9 millones, en comparación con los costos del marco original que ascienden a $65,7 millones, (mes de publicación del marco: marzo - 2019).
La rentabilidad actualizada (2023 Q3) subió frente a la rentabilidad de la primera AgroGuía, pasando del 43,0% al 44,8%. Mientras que el crecimiento de los costos fue del 162,7%, el crecimiento de los ingresos fue del 168,1%.</t>
  </si>
  <si>
    <t>En cuanto a los costos de mano de obra de la AgroGuía actualizada, se destaca la participación de fertilización seguido de cosecha y beneficio, que representan el 28% y el 21% del costo total, respectivamente. En cuanto a los costos de insumos, se destaca la participación de fertilización seguido de control fitosanitario, que representan el 65% y el 10% del costo total, respectivamente.</t>
  </si>
  <si>
    <t>subió</t>
  </si>
  <si>
    <t>A continuación, se presenta la desagregación de los costos de mano de obra e insumos según las diferentes actividades vinculadas a la producción de TOMATE DE ÁRBOL COMUN ANTIOQUIA ENTRERRIOS</t>
  </si>
  <si>
    <t>En cuanto a los costos de mano de obra, se destaca la participación de fertilización segido por cosecha y beneficio que representan el 28% y el 21% del costo total, respectivamente. En cuanto a los costos de insumos, se destaca la participación de fertilización segido por control fitosanitario que representan el 61% y el 17% del costo total, respectivamente.</t>
  </si>
  <si>
    <t>En cuanto a los costos de mano de obra, se destaca la participación de fertilización segido por cosecha y beneficio que representan el 28% y el 21% del costo total, respectivamente. En cuanto a los costos de insumos, se destaca la participación de fertilización segido por control fitosanitario que representan el 65% y el 10% del costo total, respectivamente.</t>
  </si>
  <si>
    <t>En cuanto a los costos de mano de obra, se destaca la participación de fertilización segido por cosecha y beneficio que representan el 28% y el 21% del costo total, respectivamente.</t>
  </si>
  <si>
    <t>En cuanto a los costos de insumos, se destaca la participación de fertilización segido por control fitosanitario que representan el 65% y el 10% del costo total, respectivamente.</t>
  </si>
  <si>
    <t>En cuanto a los costos de insumos, se destaca la participación de fertilización segido por control fitosanitario que representan el 61% y el 17% del costo total, respectivamente.</t>
  </si>
  <si>
    <t>En cuanto a los costos de mano de obra, se destaca la participación de fertilización segido por cosecha y beneficio que representan el 28% y el 21% del costo total, respectivamente.En cuanto a los costos de insumos, se destaca la participación de fertilización segido por control fitosanitario que representan el 61% y el 17% del costo total, respectivamente.</t>
  </si>
  <si>
    <t>De acuerdo con el comportamiento histórico del sistema productivo, se efectuó un análisis de sensibilidad del margen de utilidad obtenido en la producción de TOMATE DE ÁRBOL COMUN ANTIOQUIA ENTRERRIOS, frente a diferentes escenarios de variación de precios de venta en finca y rendimientos probables (kg/ha).</t>
  </si>
  <si>
    <t>Con un precio ponderado de COP $ 2.017/kg y con un rendimiento por hectárea de 96.000 kg por ciclo; el margen de utilidad obtenido en la producción de tomate de árbol es del 45%.</t>
  </si>
  <si>
    <t>El precio mínimo ponderado para cubrir los costos de producción, con un rendimiento de 96.000 kg para todo el ciclo de producción, es COP $ 1.113/kg.</t>
  </si>
  <si>
    <t>El rendimiento mínimo por ha/ciclo para cubrir los costos de producción, con un precio ponderado de COP $ 2.017, es de 52.993 kg/ha para todo el ciclo.</t>
  </si>
  <si>
    <t>El siguiente cuadro presenta diferentes escenarios de rentabilidad para el sistema productivo de TOMATE DE ÁRBOL COMUN ANTIOQUIA ENTRERRIOS, con respecto a diferentes niveles de productividad (kg./ha.) y precios ($/kg.).</t>
  </si>
  <si>
    <t>De acuerdo con el comportamiento histórico del sistema productivo, se efectuó un análisis de sensibilidad del margen de utilidad obtenido en la producción de TOMATE DE ÁRBOL COMUN ANTIOQUIA ENTRERRIOS, frente a diferentes escenarios de variación de precios de venta en finca y rendimientos probables (t/ha)</t>
  </si>
  <si>
    <t>Con un precio ponderado de COP $$ 1.200/kg y con un rendimiento por hectárea de 96.000 kg por ciclo; el margen de utilidad obtenido en la producción de tomate de árbol es del 43%.</t>
  </si>
  <si>
    <t>El precio mínimo ponderado para cubrir los costos de producción, con un rendimiento de 96.000 kg para todo el ciclo de producción, es COP $ 684/kg.</t>
  </si>
  <si>
    <t>El rendimiento mínimo por ha/ciclo para cubrir los costos de producción, con un precio ponderado de COP $ 1.200, es de 54.730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</si>
</sst>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Q1</c:v>
                </c:pt>
                <c:pt idx="1">
                  <c:v>2023 Q3</c:v>
                </c:pt>
              </c:strCache>
            </c:strRef>
          </c:cat>
          <c:val>
            <c:numRef>
              <c:f>'Análisis Comparativo y Part.'!$AQ$41:$AQ$42</c:f>
              <c:numCache>
                <c:formatCode>_(* #.##0_);_(* \(#.##0\);_(* "-"_);_(@_)</c:formatCode>
                <c:ptCount val="2"/>
                <c:pt idx="0">
                  <c:v>65676000</c:v>
                </c:pt>
                <c:pt idx="1">
                  <c:v>106885976.58551309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Q1</c:v>
                </c:pt>
                <c:pt idx="1">
                  <c:v>2023 Q3</c:v>
                </c:pt>
              </c:strCache>
            </c:strRef>
          </c:cat>
          <c:val>
            <c:numRef>
              <c:f>'Análisis Comparativo y Part.'!$AR$41:$AR$42</c:f>
              <c:numCache>
                <c:formatCode>_(* #.##0_);_(* \(#.##0\);_(* "-"_);_(@_)</c:formatCode>
                <c:ptCount val="2"/>
                <c:pt idx="0">
                  <c:v>26530000</c:v>
                </c:pt>
                <c:pt idx="1">
                  <c:v>37997673</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Q1</c:v>
                </c:pt>
                <c:pt idx="1">
                  <c:v>2023 Q3</c:v>
                </c:pt>
              </c:strCache>
            </c:strRef>
          </c:cat>
          <c:val>
            <c:numRef>
              <c:f>'Análisis Comparativo y Part.'!$AS$41:$AS$42</c:f>
              <c:numCache>
                <c:formatCode>_(* #.##0_);_(* \(#.##0\);_(* "-"_);_(@_)</c:formatCode>
                <c:ptCount val="2"/>
                <c:pt idx="0">
                  <c:v>39146000</c:v>
                </c:pt>
                <c:pt idx="1">
                  <c:v>68888303.585513085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Q1</c:v>
                </c:pt>
                <c:pt idx="1">
                  <c:v>2023 Q3</c:v>
                </c:pt>
              </c:strCache>
            </c:strRef>
          </c:cat>
          <c:val>
            <c:numRef>
              <c:f>Tortas!$H$36:$H$37</c:f>
              <c:numCache>
                <c:formatCode>0%</c:formatCode>
                <c:ptCount val="2"/>
                <c:pt idx="0">
                  <c:v>0.40395273768195383</c:v>
                </c:pt>
                <c:pt idx="1">
                  <c:v>0.35549727114670027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Q1</c:v>
                </c:pt>
                <c:pt idx="1">
                  <c:v>2023 Q3</c:v>
                </c:pt>
              </c:strCache>
            </c:strRef>
          </c:cat>
          <c:val>
            <c:numRef>
              <c:f>Tortas!$I$36:$I$37</c:f>
              <c:numCache>
                <c:formatCode>0%</c:formatCode>
                <c:ptCount val="2"/>
                <c:pt idx="0">
                  <c:v>0.59604726231804617</c:v>
                </c:pt>
                <c:pt idx="1">
                  <c:v>0.64450272885329973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2"/>
              <c:delete val="1"/>
              <c:extLst>
                <c:ext xmlns:c15="http://schemas.microsoft.com/office/drawing/2012/chart" uri="{CE6537A1-D6FC-4f65-9D91-7224C49458BB}"/>
                <c:ext xmlns:c16="http://schemas.microsoft.com/office/drawing/2014/chart" uri="{C3380CC4-5D6E-409C-BE32-E72D297353CC}">
                  <c16:uniqueId val="{00000005-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1234636</c:v>
                </c:pt>
                <c:pt idx="1">
                  <c:v>6939191</c:v>
                </c:pt>
                <c:pt idx="2">
                  <c:v>188640</c:v>
                </c:pt>
                <c:pt idx="3">
                  <c:v>44946563</c:v>
                </c:pt>
                <c:pt idx="4">
                  <c:v>1870153.5855130779</c:v>
                </c:pt>
                <c:pt idx="5">
                  <c:v>5319435</c:v>
                </c:pt>
                <c:pt idx="6">
                  <c:v>0</c:v>
                </c:pt>
                <c:pt idx="7">
                  <c:v>0</c:v>
                </c:pt>
                <c:pt idx="8">
                  <c:v>2228435</c:v>
                </c:pt>
                <c:pt idx="9">
                  <c:v>6161250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4367636</c:v>
                </c:pt>
                <c:pt idx="1">
                  <c:v>7197372</c:v>
                </c:pt>
                <c:pt idx="2">
                  <c:v>7872000</c:v>
                </c:pt>
                <c:pt idx="3">
                  <c:v>10765300</c:v>
                </c:pt>
                <c:pt idx="4">
                  <c:v>2751053</c:v>
                </c:pt>
                <c:pt idx="5">
                  <c:v>1906996</c:v>
                </c:pt>
                <c:pt idx="6">
                  <c:v>799708</c:v>
                </c:pt>
                <c:pt idx="7">
                  <c:v>0</c:v>
                </c:pt>
                <c:pt idx="8">
                  <c:v>0</c:v>
                </c:pt>
                <c:pt idx="9">
                  <c:v>2337608</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Q1</c:v>
                </c:pt>
                <c:pt idx="1">
                  <c:v>2023 Q3</c:v>
                </c:pt>
              </c:strCache>
            </c:strRef>
          </c:cat>
          <c:val>
            <c:numRef>
              <c:f>'Análisis Comparativo y Part.'!$AW$41:$AW$42</c:f>
              <c:numCache>
                <c:formatCode>0%</c:formatCode>
                <c:ptCount val="2"/>
                <c:pt idx="0">
                  <c:v>0.40395273768195383</c:v>
                </c:pt>
                <c:pt idx="1">
                  <c:v>0.35549727114670027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Q1</c:v>
                </c:pt>
                <c:pt idx="1">
                  <c:v>2023 Q3</c:v>
                </c:pt>
              </c:strCache>
            </c:strRef>
          </c:cat>
          <c:val>
            <c:numRef>
              <c:f>'Análisis Comparativo y Part.'!$AX$41:$AX$42</c:f>
              <c:numCache>
                <c:formatCode>0%</c:formatCode>
                <c:ptCount val="2"/>
                <c:pt idx="0">
                  <c:v>0.59604726231804617</c:v>
                </c:pt>
                <c:pt idx="1">
                  <c:v>0.64450272885329973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3053000</c:v>
                </c:pt>
                <c:pt idx="1">
                  <c:v>5031000</c:v>
                </c:pt>
                <c:pt idx="2">
                  <c:v>5472000</c:v>
                </c:pt>
                <c:pt idx="3">
                  <c:v>7525000</c:v>
                </c:pt>
                <c:pt idx="4">
                  <c:v>1923000</c:v>
                </c:pt>
                <c:pt idx="5">
                  <c:v>1333000</c:v>
                </c:pt>
                <c:pt idx="6">
                  <c:v>559000</c:v>
                </c:pt>
                <c:pt idx="7">
                  <c:v>0</c:v>
                </c:pt>
                <c:pt idx="8">
                  <c:v>0</c:v>
                </c:pt>
                <c:pt idx="9">
                  <c:v>1634000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858000</c:v>
                </c:pt>
                <c:pt idx="1">
                  <c:v>6820000</c:v>
                </c:pt>
                <c:pt idx="2">
                  <c:v>120000</c:v>
                </c:pt>
                <c:pt idx="3">
                  <c:v>23718000</c:v>
                </c:pt>
                <c:pt idx="4">
                  <c:v>955000</c:v>
                </c:pt>
                <c:pt idx="5">
                  <c:v>2590000</c:v>
                </c:pt>
                <c:pt idx="6">
                  <c:v>0</c:v>
                </c:pt>
                <c:pt idx="7">
                  <c:v>0</c:v>
                </c:pt>
                <c:pt idx="8">
                  <c:v>1085000</c:v>
                </c:pt>
                <c:pt idx="9">
                  <c:v>3000000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4367636</c:v>
                </c:pt>
                <c:pt idx="1">
                  <c:v>7197372</c:v>
                </c:pt>
                <c:pt idx="2">
                  <c:v>7872000</c:v>
                </c:pt>
                <c:pt idx="3">
                  <c:v>10765300</c:v>
                </c:pt>
                <c:pt idx="4">
                  <c:v>2751053</c:v>
                </c:pt>
                <c:pt idx="5">
                  <c:v>1906996</c:v>
                </c:pt>
                <c:pt idx="6">
                  <c:v>799708</c:v>
                </c:pt>
                <c:pt idx="7">
                  <c:v>0</c:v>
                </c:pt>
                <c:pt idx="8">
                  <c:v>0</c:v>
                </c:pt>
                <c:pt idx="9">
                  <c:v>2337608</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1234636</c:v>
                </c:pt>
                <c:pt idx="1">
                  <c:v>6939191</c:v>
                </c:pt>
                <c:pt idx="2">
                  <c:v>188640</c:v>
                </c:pt>
                <c:pt idx="3">
                  <c:v>44946563</c:v>
                </c:pt>
                <c:pt idx="4">
                  <c:v>1870153.5855130779</c:v>
                </c:pt>
                <c:pt idx="5">
                  <c:v>5319435</c:v>
                </c:pt>
                <c:pt idx="6">
                  <c:v>0</c:v>
                </c:pt>
                <c:pt idx="7">
                  <c:v>0</c:v>
                </c:pt>
                <c:pt idx="8">
                  <c:v>2228435</c:v>
                </c:pt>
                <c:pt idx="9">
                  <c:v>6161250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Q1</c:v>
                </c:pt>
                <c:pt idx="1">
                  <c:v>2023 Q3</c:v>
                </c:pt>
              </c:strCache>
            </c:strRef>
          </c:cat>
          <c:val>
            <c:numRef>
              <c:f>Tortas!$B$36:$B$37</c:f>
              <c:numCache>
                <c:formatCode>_(* #.##0_);_(* \(#.##0\);_(* "-"_);_(@_)</c:formatCode>
                <c:ptCount val="2"/>
                <c:pt idx="0">
                  <c:v>65676000</c:v>
                </c:pt>
                <c:pt idx="1">
                  <c:v>106885976.58551309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Q1</c:v>
                </c:pt>
                <c:pt idx="1">
                  <c:v>2023 Q3</c:v>
                </c:pt>
              </c:strCache>
            </c:strRef>
          </c:cat>
          <c:val>
            <c:numRef>
              <c:f>Tortas!$C$36:$C$37</c:f>
              <c:numCache>
                <c:formatCode>_(* #.##0_);_(* \(#.##0\);_(* "-"_);_(@_)</c:formatCode>
                <c:ptCount val="2"/>
                <c:pt idx="0">
                  <c:v>26530000</c:v>
                </c:pt>
                <c:pt idx="1">
                  <c:v>37997673</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Q1</c:v>
                </c:pt>
                <c:pt idx="1">
                  <c:v>2023 Q3</c:v>
                </c:pt>
              </c:strCache>
            </c:strRef>
          </c:cat>
          <c:val>
            <c:numRef>
              <c:f>Tortas!$D$36:$D$37</c:f>
              <c:numCache>
                <c:formatCode>_(* #.##0_);_(* \(#.##0\);_(* "-"_);_(@_)</c:formatCode>
                <c:ptCount val="2"/>
                <c:pt idx="0">
                  <c:v>39146000</c:v>
                </c:pt>
                <c:pt idx="1">
                  <c:v>68888303.585513085</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5" width="10.85546875" style="19" customWidth="1"/>
    <col min="6"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2751.05</v>
      </c>
      <c r="C7" s="22">
        <v>11318.94</v>
      </c>
      <c r="D7" s="22">
        <v>14762.56</v>
      </c>
      <c r="E7" s="22">
        <v>9165.1200000000008</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37997.67</v>
      </c>
      <c r="AH7" s="23">
        <v>0.35549727114670032</v>
      </c>
    </row>
    <row r="8" spans="1:34" x14ac:dyDescent="0.2">
      <c r="A8" s="5" t="s">
        <v>122</v>
      </c>
      <c r="B8" s="22">
        <v>1870.15</v>
      </c>
      <c r="C8" s="22">
        <v>26787.45</v>
      </c>
      <c r="D8" s="22">
        <v>25693.05</v>
      </c>
      <c r="E8" s="22">
        <v>14537.66</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68888.3</v>
      </c>
      <c r="AH8" s="23">
        <v>0.64450272885329973</v>
      </c>
    </row>
    <row r="9" spans="1:34" x14ac:dyDescent="0.2">
      <c r="A9" s="9" t="s">
        <v>121</v>
      </c>
      <c r="B9" s="22">
        <v>4621.21</v>
      </c>
      <c r="C9" s="22">
        <v>38106.39</v>
      </c>
      <c r="D9" s="22">
        <v>40455.61</v>
      </c>
      <c r="E9" s="22">
        <v>23702.77</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106885.98</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60000</v>
      </c>
      <c r="E11" s="24">
        <v>36000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96000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0</v>
      </c>
      <c r="D15" s="162">
        <v>2017</v>
      </c>
      <c r="E15" s="162">
        <v>2017</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2017</v>
      </c>
      <c r="AH15" s="27"/>
    </row>
    <row r="16" spans="1:34" hidden="1" x14ac:dyDescent="0.2">
      <c r="A16" s="5" t="s">
        <v>16</v>
      </c>
      <c r="B16" s="162">
        <v>0</v>
      </c>
      <c r="C16" s="162">
        <v>0</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0</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0</v>
      </c>
      <c r="D19" s="22">
        <v>121020</v>
      </c>
      <c r="E19" s="22">
        <v>72612</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193632</v>
      </c>
      <c r="AH19" s="27"/>
    </row>
    <row r="20" spans="1:34" x14ac:dyDescent="0.2">
      <c r="A20" s="3" t="s">
        <v>12</v>
      </c>
      <c r="B20" s="25">
        <v>-4621.21</v>
      </c>
      <c r="C20" s="25">
        <v>-38106.39</v>
      </c>
      <c r="D20" s="25">
        <v>80564.39</v>
      </c>
      <c r="E20" s="25">
        <v>48909.23</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86746.02</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9835</v>
      </c>
      <c r="D121" s="70">
        <v>10300</v>
      </c>
      <c r="E121" s="70">
        <v>6395</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26530</v>
      </c>
      <c r="AH121" s="71">
        <v>0.40395273768195383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16186</v>
      </c>
      <c r="D122" s="70">
        <v>14468</v>
      </c>
      <c r="E122" s="70">
        <v>8492</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39146</v>
      </c>
      <c r="AH122" s="71">
        <v>0.59604726231804617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26021</v>
      </c>
      <c r="D123" s="70">
        <v>24768</v>
      </c>
      <c r="E123" s="70">
        <v>14887</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65676</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0</v>
      </c>
      <c r="D125" s="73">
        <v>60000</v>
      </c>
      <c r="E125" s="73">
        <v>36000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96000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1.2</v>
      </c>
      <c r="D129" s="74">
        <v>1.2</v>
      </c>
      <c r="E129" s="74">
        <v>1.2</v>
      </c>
      <c r="F129" s="74">
        <v>1.2</v>
      </c>
      <c r="G129" s="74">
        <v>1.2</v>
      </c>
      <c r="H129" s="74">
        <v>1.2</v>
      </c>
      <c r="I129" s="74">
        <v>1.2</v>
      </c>
      <c r="J129" s="74">
        <v>1.2</v>
      </c>
      <c r="K129" s="74">
        <v>1.2</v>
      </c>
      <c r="L129" s="74">
        <v>1.2</v>
      </c>
      <c r="M129" s="74">
        <v>1.2</v>
      </c>
      <c r="N129" s="74">
        <v>1.2</v>
      </c>
      <c r="O129" s="74">
        <v>1.2</v>
      </c>
      <c r="P129" s="74">
        <v>1.2</v>
      </c>
      <c r="Q129" s="74">
        <v>1.2</v>
      </c>
      <c r="R129" s="74">
        <v>1.2</v>
      </c>
      <c r="S129" s="74">
        <v>1.2</v>
      </c>
      <c r="T129" s="74">
        <v>1.2</v>
      </c>
      <c r="U129" s="74">
        <v>1.2</v>
      </c>
      <c r="V129" s="74">
        <v>1.2</v>
      </c>
      <c r="W129" s="74">
        <v>1.2</v>
      </c>
      <c r="X129" s="74">
        <v>1.2</v>
      </c>
      <c r="Y129" s="74">
        <v>1.2</v>
      </c>
      <c r="Z129" s="74">
        <v>1.2</v>
      </c>
      <c r="AA129" s="74">
        <v>1.2</v>
      </c>
      <c r="AB129" s="74">
        <v>1.2</v>
      </c>
      <c r="AC129" s="74">
        <v>1.2</v>
      </c>
      <c r="AD129" s="74">
        <v>1.2</v>
      </c>
      <c r="AE129" s="74">
        <v>1.2</v>
      </c>
      <c r="AF129" s="74">
        <v>1.2</v>
      </c>
      <c r="AG129" s="74">
        <v>1.2</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0</v>
      </c>
      <c r="D133" s="70">
        <v>72000</v>
      </c>
      <c r="E133" s="70">
        <v>43200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115200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-26021</v>
      </c>
      <c r="D134" s="70">
        <v>47232</v>
      </c>
      <c r="E134" s="70">
        <v>28313</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49524</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3053000</v>
      </c>
      <c r="AY8" s="21" t="s">
        <v>4</v>
      </c>
      <c r="AZ8" s="89">
        <v>858000</v>
      </c>
    </row>
    <row r="9" spans="2:59" ht="14.45" customHeight="1" x14ac:dyDescent="0.2">
      <c r="B9" s="133"/>
      <c r="C9" s="133"/>
      <c r="D9" s="133"/>
      <c r="E9" s="133"/>
      <c r="F9" s="133"/>
      <c r="G9" s="133"/>
      <c r="H9" s="133"/>
      <c r="I9" s="133"/>
      <c r="J9" s="37"/>
      <c r="AP9" s="21" t="s">
        <v>8</v>
      </c>
      <c r="AQ9" s="89">
        <v>5031000</v>
      </c>
      <c r="AY9" s="21" t="s">
        <v>8</v>
      </c>
      <c r="AZ9" s="89">
        <v>6820000</v>
      </c>
    </row>
    <row r="10" spans="2:59" ht="14.45" customHeight="1" x14ac:dyDescent="0.2">
      <c r="B10" s="133"/>
      <c r="C10" s="133"/>
      <c r="D10" s="133"/>
      <c r="E10" s="133"/>
      <c r="F10" s="133"/>
      <c r="G10" s="133"/>
      <c r="H10" s="133"/>
      <c r="I10" s="133"/>
      <c r="J10" s="37"/>
      <c r="AP10" s="21" t="s">
        <v>9</v>
      </c>
      <c r="AQ10" s="89">
        <v>5472000</v>
      </c>
      <c r="AY10" s="21" t="s">
        <v>9</v>
      </c>
      <c r="AZ10" s="89">
        <v>120000</v>
      </c>
    </row>
    <row r="11" spans="2:59" ht="14.45" customHeight="1" x14ac:dyDescent="0.2">
      <c r="B11" s="76" t="s">
        <v>114</v>
      </c>
      <c r="C11" s="76"/>
      <c r="D11" s="76"/>
      <c r="E11" s="76"/>
      <c r="F11" s="76"/>
      <c r="G11" s="76"/>
      <c r="H11" s="76"/>
      <c r="I11" s="76"/>
      <c r="AP11" s="21" t="s">
        <v>7</v>
      </c>
      <c r="AQ11" s="89">
        <v>7525000</v>
      </c>
      <c r="AY11" s="21" t="s">
        <v>7</v>
      </c>
      <c r="AZ11" s="89">
        <v>23718000</v>
      </c>
    </row>
    <row r="12" spans="2:59" ht="14.45" customHeight="1" x14ac:dyDescent="0.2">
      <c r="B12" s="76"/>
      <c r="C12" s="76"/>
      <c r="D12" s="76"/>
      <c r="E12" s="76"/>
      <c r="F12" s="76"/>
      <c r="G12" s="76"/>
      <c r="H12" s="76"/>
      <c r="I12" s="76"/>
      <c r="AP12" s="21" t="s">
        <v>3</v>
      </c>
      <c r="AQ12" s="89">
        <v>1923000</v>
      </c>
      <c r="AY12" s="21" t="s">
        <v>3</v>
      </c>
      <c r="AZ12" s="89">
        <v>955000</v>
      </c>
    </row>
    <row r="13" spans="2:59" ht="14.45" customHeight="1" x14ac:dyDescent="0.2">
      <c r="B13" s="76"/>
      <c r="C13" s="76"/>
      <c r="D13" s="76"/>
      <c r="E13" s="76"/>
      <c r="F13" s="76"/>
      <c r="G13" s="76"/>
      <c r="H13" s="76"/>
      <c r="I13" s="76"/>
      <c r="AP13" s="21" t="s">
        <v>6</v>
      </c>
      <c r="AQ13" s="89">
        <v>1333000</v>
      </c>
      <c r="AY13" s="21" t="s">
        <v>6</v>
      </c>
      <c r="AZ13" s="89">
        <v>2590000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559000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1085000</v>
      </c>
    </row>
    <row r="19" spans="42:59" x14ac:dyDescent="0.2">
      <c r="AP19" s="21" t="s">
        <v>76</v>
      </c>
      <c r="AQ19" s="89">
        <v>1634000</v>
      </c>
      <c r="AY19" s="21" t="s">
        <v>76</v>
      </c>
      <c r="AZ19" s="89">
        <v>3000000</v>
      </c>
    </row>
    <row r="20" spans="42:59" ht="15" x14ac:dyDescent="0.25">
      <c r="AP20" s="77" t="s">
        <v>77</v>
      </c>
      <c r="AQ20" s="90">
        <v>26530000</v>
      </c>
      <c r="AY20" s="77" t="s">
        <v>77</v>
      </c>
      <c r="AZ20" s="90">
        <v>39146000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4367636</v>
      </c>
      <c r="AY27" s="21" t="s">
        <v>4</v>
      </c>
      <c r="AZ27" s="89">
        <v>1234636</v>
      </c>
    </row>
    <row r="28" spans="42:59" x14ac:dyDescent="0.2">
      <c r="AP28" s="21" t="s">
        <v>8</v>
      </c>
      <c r="AQ28" s="89">
        <v>7197372</v>
      </c>
      <c r="AY28" s="21" t="s">
        <v>8</v>
      </c>
      <c r="AZ28" s="89">
        <v>6939191</v>
      </c>
    </row>
    <row r="29" spans="42:59" ht="14.45" customHeight="1" x14ac:dyDescent="0.2">
      <c r="AP29" s="21" t="s">
        <v>9</v>
      </c>
      <c r="AQ29" s="89">
        <v>7872000</v>
      </c>
      <c r="AY29" s="21" t="s">
        <v>9</v>
      </c>
      <c r="AZ29" s="89">
        <v>188640</v>
      </c>
    </row>
    <row r="30" spans="42:59" x14ac:dyDescent="0.2">
      <c r="AP30" s="21" t="s">
        <v>7</v>
      </c>
      <c r="AQ30" s="89">
        <v>10765300</v>
      </c>
      <c r="AY30" s="21" t="s">
        <v>7</v>
      </c>
      <c r="AZ30" s="89">
        <v>44946563</v>
      </c>
    </row>
    <row r="31" spans="42:59" x14ac:dyDescent="0.2">
      <c r="AP31" s="21" t="s">
        <v>3</v>
      </c>
      <c r="AQ31" s="89">
        <v>2751053</v>
      </c>
      <c r="AY31" s="21" t="s">
        <v>3</v>
      </c>
      <c r="AZ31" s="89">
        <v>1870153.5855130779</v>
      </c>
    </row>
    <row r="32" spans="42:59" ht="14.45" customHeight="1" x14ac:dyDescent="0.2">
      <c r="AP32" s="21" t="s">
        <v>6</v>
      </c>
      <c r="AQ32" s="89">
        <v>1906996</v>
      </c>
      <c r="AY32" s="21" t="s">
        <v>6</v>
      </c>
      <c r="AZ32" s="89">
        <v>5319435</v>
      </c>
    </row>
    <row r="33" spans="2:56" ht="14.45" customHeight="1" x14ac:dyDescent="0.2">
      <c r="AP33" s="21" t="s">
        <v>5</v>
      </c>
      <c r="AQ33" s="89">
        <v>799708</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2228435</v>
      </c>
    </row>
    <row r="36" spans="2:56" ht="14.45" customHeight="1" x14ac:dyDescent="0.2">
      <c r="B36" s="133"/>
      <c r="C36" s="133"/>
      <c r="D36" s="133"/>
      <c r="E36" s="133"/>
      <c r="F36" s="133"/>
      <c r="G36" s="133"/>
      <c r="H36" s="133"/>
      <c r="I36" s="133"/>
      <c r="AP36" s="21" t="s">
        <v>76</v>
      </c>
      <c r="AQ36" s="89">
        <v>2337608</v>
      </c>
      <c r="AY36" s="21" t="s">
        <v>76</v>
      </c>
      <c r="AZ36" s="89">
        <v>6161250</v>
      </c>
    </row>
    <row r="37" spans="2:56" ht="14.45" customHeight="1" x14ac:dyDescent="0.25">
      <c r="B37" s="133"/>
      <c r="C37" s="133"/>
      <c r="D37" s="133"/>
      <c r="E37" s="133"/>
      <c r="F37" s="133"/>
      <c r="G37" s="133"/>
      <c r="H37" s="133"/>
      <c r="I37" s="133"/>
      <c r="AP37" s="77" t="s">
        <v>77</v>
      </c>
      <c r="AQ37" s="90">
        <v>37997673</v>
      </c>
      <c r="AY37" s="77" t="s">
        <v>77</v>
      </c>
      <c r="AZ37" s="90">
        <v>68888303.585513085</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65676000</v>
      </c>
      <c r="AR41" s="110">
        <v>26530000</v>
      </c>
      <c r="AS41" s="110">
        <v>39146000</v>
      </c>
      <c r="AV41" s="21" t="s">
        <v>128</v>
      </c>
      <c r="AW41" s="91">
        <v>0.40395273768195383</v>
      </c>
      <c r="AX41" s="91">
        <v>0.59604726231804617</v>
      </c>
    </row>
    <row r="42" spans="2:56" ht="15" x14ac:dyDescent="0.2">
      <c r="B42" s="38"/>
      <c r="C42" s="38"/>
      <c r="D42" s="38"/>
      <c r="E42" s="38"/>
      <c r="F42" s="38"/>
      <c r="G42" s="38"/>
      <c r="H42" s="38"/>
      <c r="I42" s="38"/>
      <c r="AP42" s="21" t="s">
        <v>127</v>
      </c>
      <c r="AQ42" s="110">
        <v>106885976.58551309</v>
      </c>
      <c r="AR42" s="110">
        <v>37997673</v>
      </c>
      <c r="AS42" s="110">
        <v>68888303.585513085</v>
      </c>
      <c r="AV42" s="21" t="s">
        <v>127</v>
      </c>
      <c r="AW42" s="91">
        <v>0.35549727114670027</v>
      </c>
      <c r="AX42" s="91">
        <v>0.64450272885329973</v>
      </c>
    </row>
    <row r="43" spans="2:56" x14ac:dyDescent="0.2">
      <c r="BD43" s="92">
        <v>41332982151307.852</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0.44799423648983644</v>
      </c>
    </row>
    <row r="54" spans="2:55" x14ac:dyDescent="0.2">
      <c r="BA54" s="21" t="s">
        <v>88</v>
      </c>
      <c r="BC54" s="94">
        <v>0.42989583333333331</v>
      </c>
    </row>
    <row r="55" spans="2:55" ht="15" thickBot="1" x14ac:dyDescent="0.25">
      <c r="BA55" s="21" t="s">
        <v>89</v>
      </c>
      <c r="BC55" s="94" t="s">
        <v>127</v>
      </c>
    </row>
    <row r="56" spans="2:55" ht="16.5" thickTop="1" thickBot="1" x14ac:dyDescent="0.3">
      <c r="BA56" s="95" t="s">
        <v>82</v>
      </c>
      <c r="BB56" s="95"/>
      <c r="BC56" s="93">
        <v>65676000</v>
      </c>
    </row>
    <row r="57" spans="2:55" ht="16.5" thickTop="1" thickBot="1" x14ac:dyDescent="0.3">
      <c r="BA57" s="96" t="s">
        <v>83</v>
      </c>
      <c r="BB57" s="96"/>
      <c r="BC57" s="97">
        <v>43527</v>
      </c>
    </row>
    <row r="58" spans="2:55" ht="16.5" thickTop="1" thickBot="1" x14ac:dyDescent="0.3">
      <c r="BA58" s="96" t="s">
        <v>84</v>
      </c>
      <c r="BB58" s="96"/>
      <c r="BC58" s="98">
        <v>1.6274739111016669</v>
      </c>
    </row>
    <row r="59" spans="2:55" ht="16.5" thickTop="1" thickBot="1" x14ac:dyDescent="0.3">
      <c r="BA59" s="95" t="s">
        <v>85</v>
      </c>
      <c r="BB59" s="95" t="s">
        <v>65</v>
      </c>
      <c r="BC59" s="93">
        <v>115200</v>
      </c>
    </row>
    <row r="60" spans="2:55" ht="16.5" thickTop="1" thickBot="1" x14ac:dyDescent="0.3">
      <c r="I60" s="62" t="s">
        <v>113</v>
      </c>
      <c r="BA60" s="96" t="s">
        <v>86</v>
      </c>
      <c r="BB60" s="96"/>
      <c r="BC60" s="98">
        <v>1.6808333333333334</v>
      </c>
    </row>
    <row r="61" spans="2:55" ht="16.5" thickTop="1" thickBot="1" x14ac:dyDescent="0.3">
      <c r="BA61" s="95" t="s">
        <v>85</v>
      </c>
      <c r="BB61" s="95" t="s">
        <v>65</v>
      </c>
      <c r="BC61" s="93">
        <v>193632</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3053000</v>
      </c>
      <c r="J5" t="s">
        <v>4</v>
      </c>
      <c r="K5" s="1">
        <v>858000</v>
      </c>
      <c r="S5" s="136"/>
      <c r="T5" s="136"/>
      <c r="U5" s="136"/>
      <c r="V5" s="136"/>
      <c r="W5" s="136"/>
      <c r="X5" s="136"/>
      <c r="Y5" s="136"/>
      <c r="Z5" s="136"/>
    </row>
    <row r="6" spans="1:27" x14ac:dyDescent="0.25">
      <c r="A6" t="s">
        <v>8</v>
      </c>
      <c r="B6" s="1">
        <v>5031000</v>
      </c>
      <c r="J6" t="s">
        <v>8</v>
      </c>
      <c r="K6" s="1">
        <v>6820000</v>
      </c>
      <c r="S6" s="136"/>
      <c r="T6" s="136"/>
      <c r="U6" s="136"/>
      <c r="V6" s="136"/>
      <c r="W6" s="136"/>
      <c r="X6" s="136"/>
      <c r="Y6" s="136"/>
      <c r="Z6" s="136"/>
      <c r="AA6" s="18"/>
    </row>
    <row r="7" spans="1:27" x14ac:dyDescent="0.25">
      <c r="A7" t="s">
        <v>9</v>
      </c>
      <c r="B7" s="1">
        <v>5472000</v>
      </c>
      <c r="J7" t="s">
        <v>9</v>
      </c>
      <c r="K7" s="1">
        <v>120000</v>
      </c>
      <c r="S7" s="136"/>
      <c r="T7" s="136"/>
      <c r="U7" s="136"/>
      <c r="V7" s="136"/>
      <c r="W7" s="136"/>
      <c r="X7" s="136"/>
      <c r="Y7" s="136"/>
      <c r="Z7" s="136"/>
      <c r="AA7" s="18"/>
    </row>
    <row r="8" spans="1:27" x14ac:dyDescent="0.25">
      <c r="A8" t="s">
        <v>7</v>
      </c>
      <c r="B8" s="1">
        <v>7525000</v>
      </c>
      <c r="J8" t="s">
        <v>7</v>
      </c>
      <c r="K8" s="1">
        <v>23718000</v>
      </c>
      <c r="S8" s="136"/>
      <c r="T8" s="136"/>
      <c r="U8" s="136"/>
      <c r="V8" s="136"/>
      <c r="W8" s="136"/>
      <c r="X8" s="136"/>
      <c r="Y8" s="136"/>
      <c r="Z8" s="136"/>
    </row>
    <row r="9" spans="1:27" x14ac:dyDescent="0.25">
      <c r="A9" t="s">
        <v>3</v>
      </c>
      <c r="B9" s="1">
        <v>1923000</v>
      </c>
      <c r="J9" t="s">
        <v>3</v>
      </c>
      <c r="K9" s="1">
        <v>955000</v>
      </c>
      <c r="S9" s="136"/>
      <c r="T9" s="136"/>
      <c r="U9" s="136"/>
      <c r="V9" s="136"/>
      <c r="W9" s="136"/>
      <c r="X9" s="136"/>
      <c r="Y9" s="136"/>
      <c r="Z9" s="136"/>
    </row>
    <row r="10" spans="1:27" x14ac:dyDescent="0.25">
      <c r="A10" t="s">
        <v>6</v>
      </c>
      <c r="B10" s="1">
        <v>1333000</v>
      </c>
      <c r="J10" t="s">
        <v>6</v>
      </c>
      <c r="K10" s="1">
        <v>2590000</v>
      </c>
      <c r="S10" s="136"/>
      <c r="T10" s="136"/>
      <c r="U10" s="136"/>
      <c r="V10" s="136"/>
      <c r="W10" s="136"/>
      <c r="X10" s="136"/>
      <c r="Y10" s="136"/>
      <c r="Z10" s="136"/>
    </row>
    <row r="11" spans="1:27" x14ac:dyDescent="0.25">
      <c r="A11" t="s">
        <v>5</v>
      </c>
      <c r="B11" s="1">
        <v>559000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1085000</v>
      </c>
    </row>
    <row r="14" spans="1:27" x14ac:dyDescent="0.25">
      <c r="A14" t="s">
        <v>76</v>
      </c>
      <c r="B14" s="1">
        <v>1634000</v>
      </c>
      <c r="J14" t="s">
        <v>76</v>
      </c>
      <c r="K14" s="1">
        <v>3000000</v>
      </c>
    </row>
    <row r="15" spans="1:27" x14ac:dyDescent="0.25">
      <c r="A15" s="12" t="s">
        <v>77</v>
      </c>
      <c r="B15" s="13">
        <v>26530000</v>
      </c>
      <c r="J15" s="12" t="s">
        <v>77</v>
      </c>
      <c r="K15" s="13">
        <v>39146000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4367636</v>
      </c>
      <c r="J22" t="s">
        <v>4</v>
      </c>
      <c r="K22" s="1">
        <v>1234636</v>
      </c>
      <c r="S22" s="136"/>
      <c r="T22" s="136"/>
      <c r="U22" s="136"/>
      <c r="V22" s="136"/>
      <c r="W22" s="136"/>
      <c r="X22" s="136"/>
      <c r="Y22" s="136"/>
      <c r="Z22" s="136"/>
    </row>
    <row r="23" spans="1:26" x14ac:dyDescent="0.25">
      <c r="A23" t="s">
        <v>8</v>
      </c>
      <c r="B23" s="1">
        <v>7197372</v>
      </c>
      <c r="J23" t="s">
        <v>8</v>
      </c>
      <c r="K23" s="1">
        <v>6939191</v>
      </c>
      <c r="S23" s="136"/>
      <c r="T23" s="136"/>
      <c r="U23" s="136"/>
      <c r="V23" s="136"/>
      <c r="W23" s="136"/>
      <c r="X23" s="136"/>
      <c r="Y23" s="136"/>
      <c r="Z23" s="136"/>
    </row>
    <row r="24" spans="1:26" ht="14.45" customHeight="1" x14ac:dyDescent="0.25">
      <c r="A24" t="s">
        <v>9</v>
      </c>
      <c r="B24" s="1">
        <v>7872000</v>
      </c>
      <c r="J24" t="s">
        <v>9</v>
      </c>
      <c r="K24" s="1">
        <v>188640</v>
      </c>
      <c r="S24" s="136"/>
      <c r="T24" s="136"/>
      <c r="U24" s="136"/>
      <c r="V24" s="136"/>
      <c r="W24" s="136"/>
      <c r="X24" s="136"/>
      <c r="Y24" s="136"/>
      <c r="Z24" s="136"/>
    </row>
    <row r="25" spans="1:26" x14ac:dyDescent="0.25">
      <c r="A25" t="s">
        <v>7</v>
      </c>
      <c r="B25" s="1">
        <v>10765300</v>
      </c>
      <c r="J25" t="s">
        <v>7</v>
      </c>
      <c r="K25" s="1">
        <v>44946563</v>
      </c>
      <c r="S25" s="136"/>
      <c r="T25" s="136"/>
      <c r="U25" s="136"/>
      <c r="V25" s="136"/>
      <c r="W25" s="136"/>
      <c r="X25" s="136"/>
      <c r="Y25" s="136"/>
      <c r="Z25" s="136"/>
    </row>
    <row r="26" spans="1:26" ht="14.45" customHeight="1" x14ac:dyDescent="0.25">
      <c r="A26" t="s">
        <v>3</v>
      </c>
      <c r="B26" s="1">
        <v>2751053</v>
      </c>
      <c r="J26" t="s">
        <v>3</v>
      </c>
      <c r="K26" s="1">
        <v>1870153.5855130779</v>
      </c>
      <c r="S26" s="136"/>
      <c r="T26" s="136"/>
      <c r="U26" s="136"/>
      <c r="V26" s="136"/>
      <c r="W26" s="136"/>
      <c r="X26" s="136"/>
      <c r="Y26" s="136"/>
      <c r="Z26" s="136"/>
    </row>
    <row r="27" spans="1:26" x14ac:dyDescent="0.25">
      <c r="A27" t="s">
        <v>6</v>
      </c>
      <c r="B27" s="1">
        <v>1906996</v>
      </c>
      <c r="J27" t="s">
        <v>6</v>
      </c>
      <c r="K27" s="1">
        <v>5319435</v>
      </c>
      <c r="S27" s="136"/>
      <c r="T27" s="136"/>
      <c r="U27" s="136"/>
      <c r="V27" s="136"/>
      <c r="W27" s="136"/>
      <c r="X27" s="136"/>
      <c r="Y27" s="136"/>
      <c r="Z27" s="136"/>
    </row>
    <row r="28" spans="1:26" x14ac:dyDescent="0.25">
      <c r="A28" t="s">
        <v>5</v>
      </c>
      <c r="B28" s="1">
        <v>799708</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2228435</v>
      </c>
    </row>
    <row r="31" spans="1:26" x14ac:dyDescent="0.25">
      <c r="A31" t="s">
        <v>76</v>
      </c>
      <c r="B31" s="1">
        <v>2337608</v>
      </c>
      <c r="J31" t="s">
        <v>76</v>
      </c>
      <c r="K31" s="1">
        <v>6161250</v>
      </c>
    </row>
    <row r="32" spans="1:26" x14ac:dyDescent="0.25">
      <c r="A32" s="12" t="s">
        <v>77</v>
      </c>
      <c r="B32" s="13">
        <v>37997673</v>
      </c>
      <c r="J32" s="12" t="s">
        <v>77</v>
      </c>
      <c r="K32" s="13">
        <v>68888303.585513085</v>
      </c>
    </row>
    <row r="35" spans="1:15" x14ac:dyDescent="0.25">
      <c r="B35" t="s">
        <v>79</v>
      </c>
      <c r="C35" t="s">
        <v>80</v>
      </c>
      <c r="D35" t="s">
        <v>24</v>
      </c>
      <c r="H35" t="s">
        <v>80</v>
      </c>
      <c r="I35" t="s">
        <v>24</v>
      </c>
    </row>
    <row r="36" spans="1:15" x14ac:dyDescent="0.25">
      <c r="A36" t="s">
        <v>128</v>
      </c>
      <c r="B36" s="14">
        <v>65676000</v>
      </c>
      <c r="C36" s="14">
        <v>26530000</v>
      </c>
      <c r="D36" s="14">
        <v>39146000</v>
      </c>
      <c r="G36" t="s">
        <v>128</v>
      </c>
      <c r="H36" s="15">
        <v>0.40395273768195383</v>
      </c>
      <c r="I36" s="15">
        <v>0.59604726231804617</v>
      </c>
    </row>
    <row r="37" spans="1:15" x14ac:dyDescent="0.25">
      <c r="A37" t="s">
        <v>127</v>
      </c>
      <c r="B37" s="14">
        <v>106885976.58551309</v>
      </c>
      <c r="C37" s="14">
        <v>37997673</v>
      </c>
      <c r="D37" s="14">
        <v>68888303.585513085</v>
      </c>
      <c r="G37" t="s">
        <v>127</v>
      </c>
      <c r="H37" s="15">
        <v>0.35549727114670027</v>
      </c>
      <c r="I37" s="15">
        <v>0.64450272885329973</v>
      </c>
    </row>
    <row r="38" spans="1:15" x14ac:dyDescent="0.25">
      <c r="O38" s="17">
        <v>41332982151307.852</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1113.4000000000001</v>
      </c>
      <c r="J11" s="19"/>
      <c r="K11" s="19"/>
    </row>
    <row r="12" spans="2:57" ht="14.45" customHeight="1" thickBot="1" x14ac:dyDescent="0.25">
      <c r="B12" s="19"/>
      <c r="C12" s="19"/>
      <c r="D12" s="19"/>
      <c r="E12" s="19"/>
      <c r="F12" s="19"/>
      <c r="G12" s="44" t="s">
        <v>93</v>
      </c>
      <c r="H12" s="45" t="s">
        <v>94</v>
      </c>
      <c r="I12" s="46">
        <v>4621210</v>
      </c>
      <c r="J12" s="19"/>
      <c r="K12" s="19"/>
    </row>
    <row r="13" spans="2:57" ht="14.45" customHeight="1" thickBot="1" x14ac:dyDescent="0.25">
      <c r="B13" s="19"/>
      <c r="C13" s="19"/>
      <c r="D13" s="19"/>
      <c r="E13" s="19"/>
      <c r="F13" s="19"/>
      <c r="G13" s="44" t="s">
        <v>95</v>
      </c>
      <c r="H13" s="45" t="s">
        <v>94</v>
      </c>
      <c r="I13" s="46">
        <v>55711863</v>
      </c>
      <c r="J13" s="19"/>
      <c r="K13" s="19"/>
    </row>
    <row r="14" spans="2:57" ht="14.45" customHeight="1" thickBot="1" x14ac:dyDescent="0.25">
      <c r="B14" s="19"/>
      <c r="C14" s="19"/>
      <c r="D14" s="19"/>
      <c r="E14" s="19"/>
      <c r="F14" s="19"/>
      <c r="G14" s="44" t="s">
        <v>96</v>
      </c>
      <c r="H14" s="45" t="s">
        <v>97</v>
      </c>
      <c r="I14" s="47">
        <v>96</v>
      </c>
      <c r="J14" s="19"/>
      <c r="K14" s="19"/>
    </row>
    <row r="15" spans="2:57" ht="14.45" customHeight="1" thickBot="1" x14ac:dyDescent="0.25">
      <c r="B15" s="19"/>
      <c r="C15" s="19"/>
      <c r="D15" s="19"/>
      <c r="E15" s="19"/>
      <c r="F15" s="19"/>
      <c r="G15" s="44" t="s">
        <v>98</v>
      </c>
      <c r="H15" s="45" t="s">
        <v>67</v>
      </c>
      <c r="I15" s="48">
        <v>44.799423648983641</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1113.4000000000001</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52992.553296975704</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2.0169999999999999</v>
      </c>
      <c r="AT30" s="101">
        <v>96000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193632</v>
      </c>
      <c r="AV39" s="103">
        <v>2.02</v>
      </c>
      <c r="AW39" s="104">
        <v>1.6808333333333334</v>
      </c>
    </row>
    <row r="40" spans="2:49" ht="14.45" customHeight="1" x14ac:dyDescent="0.2">
      <c r="B40" s="19"/>
      <c r="C40" s="49"/>
      <c r="D40" s="53" t="s">
        <v>109</v>
      </c>
      <c r="E40" s="163">
        <v>1512.75</v>
      </c>
      <c r="F40" s="163">
        <v>1613.6</v>
      </c>
      <c r="G40" s="163">
        <v>1714.4499999999998</v>
      </c>
      <c r="H40" s="163">
        <v>1815.3</v>
      </c>
      <c r="I40" s="163">
        <v>1916.15</v>
      </c>
      <c r="J40" s="164">
        <v>2017</v>
      </c>
      <c r="K40" s="163">
        <v>2117.85</v>
      </c>
      <c r="L40" s="163">
        <v>2218.7000000000003</v>
      </c>
      <c r="M40" s="163">
        <v>2319.5500000000002</v>
      </c>
      <c r="N40" s="163">
        <v>2420.4</v>
      </c>
      <c r="O40" s="163">
        <v>2521.2499999999995</v>
      </c>
      <c r="AT40" s="21" t="s">
        <v>62</v>
      </c>
      <c r="AU40" s="102">
        <v>106885.98</v>
      </c>
      <c r="AV40" s="103">
        <v>1.1100000000000001</v>
      </c>
      <c r="AW40" s="104">
        <v>1.6274739630915402</v>
      </c>
    </row>
    <row r="41" spans="2:49" x14ac:dyDescent="0.2">
      <c r="B41" s="19"/>
      <c r="C41" s="54">
        <v>-0.2</v>
      </c>
      <c r="D41" s="55">
        <v>55814.400000000001</v>
      </c>
      <c r="E41" s="56">
        <v>-0.26592309026525296</v>
      </c>
      <c r="F41" s="56">
        <v>-0.18680289712367473</v>
      </c>
      <c r="G41" s="56">
        <v>-0.11699096199875279</v>
      </c>
      <c r="H41" s="56">
        <v>-5.493590855437757E-2</v>
      </c>
      <c r="I41" s="56">
        <v>5.8703400111604731E-4</v>
      </c>
      <c r="J41" s="56">
        <v>5.0557682301060176E-2</v>
      </c>
      <c r="K41" s="56">
        <v>9.5769221239104863E-2</v>
      </c>
      <c r="L41" s="56">
        <v>0.13687062027369115</v>
      </c>
      <c r="M41" s="56">
        <v>0.17439798460961758</v>
      </c>
      <c r="N41" s="56">
        <v>0.20879806858421687</v>
      </c>
      <c r="O41" s="56">
        <v>0.24044614584084809</v>
      </c>
      <c r="AT41" s="21" t="s">
        <v>61</v>
      </c>
      <c r="AU41" s="102">
        <v>86746.02</v>
      </c>
      <c r="AV41" s="103"/>
      <c r="AW41" s="104">
        <v>0.44799423648983644</v>
      </c>
    </row>
    <row r="42" spans="2:49" x14ac:dyDescent="0.2">
      <c r="B42" s="19"/>
      <c r="C42" s="54">
        <v>-0.15</v>
      </c>
      <c r="D42" s="55">
        <v>69768</v>
      </c>
      <c r="E42" s="56">
        <v>-1.273847221220242E-2</v>
      </c>
      <c r="F42" s="56">
        <v>5.0557682301060176E-2</v>
      </c>
      <c r="G42" s="56">
        <v>0.10640723040099777</v>
      </c>
      <c r="H42" s="56">
        <v>0.15605127315649794</v>
      </c>
      <c r="I42" s="56">
        <v>0.20046962720089276</v>
      </c>
      <c r="J42" s="56">
        <v>0.24044614584084809</v>
      </c>
      <c r="K42" s="56">
        <v>0.27661537699128386</v>
      </c>
      <c r="L42" s="56">
        <v>0.30949649621895287</v>
      </c>
      <c r="M42" s="56">
        <v>0.33951838768769405</v>
      </c>
      <c r="N42" s="56">
        <v>0.36703845486737341</v>
      </c>
      <c r="O42" s="56">
        <v>0.39235691667267847</v>
      </c>
    </row>
    <row r="43" spans="2:49" x14ac:dyDescent="0.2">
      <c r="B43" s="19"/>
      <c r="C43" s="54">
        <v>-0.1</v>
      </c>
      <c r="D43" s="55">
        <v>82080</v>
      </c>
      <c r="E43" s="56">
        <v>0.13917229861962796</v>
      </c>
      <c r="F43" s="56">
        <v>0.19297402995590118</v>
      </c>
      <c r="G43" s="56">
        <v>0.24044614584084809</v>
      </c>
      <c r="H43" s="56">
        <v>0.28264358218302327</v>
      </c>
      <c r="I43" s="56">
        <v>0.32039918312075893</v>
      </c>
      <c r="J43" s="56">
        <v>0.35437922396472088</v>
      </c>
      <c r="K43" s="56">
        <v>0.38512307044259136</v>
      </c>
      <c r="L43" s="56">
        <v>0.41307202178610997</v>
      </c>
      <c r="M43" s="56">
        <v>0.43859062953453992</v>
      </c>
      <c r="N43" s="56">
        <v>0.46198268663726744</v>
      </c>
      <c r="O43" s="56">
        <v>0.48350337917177671</v>
      </c>
      <c r="AU43" s="21">
        <v>220032</v>
      </c>
    </row>
    <row r="44" spans="2:49" x14ac:dyDescent="0.2">
      <c r="B44" s="19"/>
      <c r="C44" s="54">
        <v>-0.05</v>
      </c>
      <c r="D44" s="55">
        <v>91200</v>
      </c>
      <c r="E44" s="56">
        <v>0.22525506875766524</v>
      </c>
      <c r="F44" s="56">
        <v>0.27367662696031109</v>
      </c>
      <c r="G44" s="56">
        <v>0.31640153125676335</v>
      </c>
      <c r="H44" s="56">
        <v>0.35437922396472088</v>
      </c>
      <c r="I44" s="56">
        <v>0.38835926480868305</v>
      </c>
      <c r="J44" s="56">
        <v>0.41894130156824883</v>
      </c>
      <c r="K44" s="56">
        <v>0.44661076339833222</v>
      </c>
      <c r="L44" s="56">
        <v>0.47176481960749894</v>
      </c>
      <c r="M44" s="56">
        <v>0.49473156658108597</v>
      </c>
      <c r="N44" s="56">
        <v>0.51578441797354069</v>
      </c>
      <c r="O44" s="56">
        <v>0.53515304125459906</v>
      </c>
      <c r="AU44" s="21">
        <v>186519.84</v>
      </c>
    </row>
    <row r="45" spans="2:49" x14ac:dyDescent="0.2">
      <c r="B45" s="19"/>
      <c r="C45" s="51" t="s">
        <v>107</v>
      </c>
      <c r="D45" s="57">
        <v>96000</v>
      </c>
      <c r="E45" s="56">
        <v>0.2639923153197819</v>
      </c>
      <c r="F45" s="56">
        <v>0.30999279561229554</v>
      </c>
      <c r="G45" s="56">
        <v>0.3505814546939251</v>
      </c>
      <c r="H45" s="56">
        <v>0.38666026276648485</v>
      </c>
      <c r="I45" s="56">
        <v>0.41894130156824883</v>
      </c>
      <c r="J45" s="56">
        <v>0.44799423648983644</v>
      </c>
      <c r="K45" s="56">
        <v>0.47428022522841556</v>
      </c>
      <c r="L45" s="56">
        <v>0.49817657862712406</v>
      </c>
      <c r="M45" s="56">
        <v>0.51999498825203161</v>
      </c>
      <c r="N45" s="56">
        <v>0.53999519707486365</v>
      </c>
      <c r="O45" s="56">
        <v>0.55839538919186904</v>
      </c>
    </row>
    <row r="46" spans="2:49" ht="14.45" customHeight="1" x14ac:dyDescent="0.2">
      <c r="B46" s="19"/>
      <c r="C46" s="54">
        <v>0.05</v>
      </c>
      <c r="D46" s="55">
        <v>100800</v>
      </c>
      <c r="E46" s="56">
        <v>0.29904030030455425</v>
      </c>
      <c r="F46" s="56">
        <v>0.34285028153551955</v>
      </c>
      <c r="G46" s="56">
        <v>0.38150614732754767</v>
      </c>
      <c r="H46" s="56">
        <v>0.41586691692046179</v>
      </c>
      <c r="I46" s="56">
        <v>0.44661076339833228</v>
      </c>
      <c r="J46" s="56">
        <v>0.47428022522841556</v>
      </c>
      <c r="K46" s="56">
        <v>0.49931450021753865</v>
      </c>
      <c r="L46" s="56">
        <v>0.52207293202583238</v>
      </c>
      <c r="M46" s="56">
        <v>0.54285236976383966</v>
      </c>
      <c r="N46" s="56">
        <v>0.56190018769034622</v>
      </c>
      <c r="O46" s="56">
        <v>0.57942418018273245</v>
      </c>
    </row>
    <row r="47" spans="2:49" x14ac:dyDescent="0.2">
      <c r="B47" s="19"/>
      <c r="C47" s="54">
        <v>0.1</v>
      </c>
      <c r="D47" s="55">
        <v>110880</v>
      </c>
      <c r="E47" s="56">
        <v>0.36276390936777653</v>
      </c>
      <c r="F47" s="56">
        <v>0.40259116503229048</v>
      </c>
      <c r="G47" s="56">
        <v>0.43773286120686161</v>
      </c>
      <c r="H47" s="56">
        <v>0.46896992447314706</v>
      </c>
      <c r="I47" s="56">
        <v>0.49691887581666566</v>
      </c>
      <c r="J47" s="56">
        <v>0.52207293202583238</v>
      </c>
      <c r="K47" s="56">
        <v>0.544831363834126</v>
      </c>
      <c r="L47" s="56">
        <v>0.56552084729621133</v>
      </c>
      <c r="M47" s="56">
        <v>0.58441124523985422</v>
      </c>
      <c r="N47" s="56">
        <v>0.60172744335486039</v>
      </c>
      <c r="O47" s="56">
        <v>0.61765834562066591</v>
      </c>
    </row>
    <row r="48" spans="2:49" x14ac:dyDescent="0.2">
      <c r="B48" s="19"/>
      <c r="C48" s="54">
        <v>0.15</v>
      </c>
      <c r="D48" s="55">
        <v>127512</v>
      </c>
      <c r="E48" s="56">
        <v>0.44588166031980564</v>
      </c>
      <c r="F48" s="56">
        <v>0.48051405654981783</v>
      </c>
      <c r="G48" s="56">
        <v>0.51107205322335791</v>
      </c>
      <c r="H48" s="56">
        <v>0.53823471693317138</v>
      </c>
      <c r="I48" s="56">
        <v>0.56253815288405717</v>
      </c>
      <c r="J48" s="56">
        <v>0.58441124523985422</v>
      </c>
      <c r="K48" s="56">
        <v>0.60420118594271843</v>
      </c>
      <c r="L48" s="56">
        <v>0.62219204112714033</v>
      </c>
      <c r="M48" s="56">
        <v>0.63861847412161243</v>
      </c>
      <c r="N48" s="56">
        <v>0.65367603769987859</v>
      </c>
      <c r="O48" s="56">
        <v>0.66752899619188344</v>
      </c>
    </row>
    <row r="49" spans="2:45" ht="15" thickBot="1" x14ac:dyDescent="0.25">
      <c r="B49" s="19"/>
      <c r="C49" s="54">
        <v>0.2</v>
      </c>
      <c r="D49" s="58">
        <v>153014.39999999999</v>
      </c>
      <c r="E49" s="56">
        <v>0.53823471693317138</v>
      </c>
      <c r="F49" s="56">
        <v>0.56709504712484815</v>
      </c>
      <c r="G49" s="56">
        <v>0.5925600443527983</v>
      </c>
      <c r="H49" s="56">
        <v>0.61519559744430952</v>
      </c>
      <c r="I49" s="56">
        <v>0.63544846073671424</v>
      </c>
      <c r="J49" s="56">
        <v>0.65367603769987859</v>
      </c>
      <c r="K49" s="56">
        <v>0.67016765495226527</v>
      </c>
      <c r="L49" s="56">
        <v>0.68516003427261685</v>
      </c>
      <c r="M49" s="56">
        <v>0.69884872843467705</v>
      </c>
      <c r="N49" s="56">
        <v>0.71139669808323214</v>
      </c>
      <c r="O49" s="56">
        <v>0.72294083015990285</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96000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684.13</v>
      </c>
      <c r="BA66" s="21" t="s">
        <v>65</v>
      </c>
    </row>
    <row r="67" spans="2:55" x14ac:dyDescent="0.2">
      <c r="B67" s="19"/>
      <c r="C67" s="19"/>
      <c r="D67" s="19"/>
      <c r="E67" s="19"/>
      <c r="F67" s="19"/>
      <c r="G67" s="19"/>
      <c r="H67" s="19"/>
      <c r="I67" s="19"/>
      <c r="J67" s="19"/>
      <c r="K67" s="19"/>
      <c r="AS67" s="21" t="s">
        <v>11</v>
      </c>
      <c r="AT67" s="102">
        <v>115200</v>
      </c>
      <c r="AU67" s="103">
        <v>1.2</v>
      </c>
      <c r="AV67" s="104">
        <v>1</v>
      </c>
      <c r="AX67" s="21" t="s">
        <v>64</v>
      </c>
      <c r="AZ67" s="73">
        <v>54730</v>
      </c>
      <c r="BA67" s="21" t="s">
        <v>63</v>
      </c>
    </row>
    <row r="68" spans="2:55" x14ac:dyDescent="0.2">
      <c r="B68" s="19"/>
      <c r="C68" s="19"/>
      <c r="D68" s="19"/>
      <c r="E68" s="19"/>
      <c r="F68" s="19"/>
      <c r="G68" s="19"/>
      <c r="H68" s="19"/>
      <c r="I68" s="19"/>
      <c r="J68" s="19"/>
      <c r="K68" s="19"/>
      <c r="AS68" s="21" t="s">
        <v>62</v>
      </c>
      <c r="AT68" s="102">
        <v>65676</v>
      </c>
      <c r="AU68" s="103">
        <v>0.68</v>
      </c>
      <c r="AV68" s="104">
        <v>0.57010416666666663</v>
      </c>
    </row>
    <row r="69" spans="2:55" x14ac:dyDescent="0.2">
      <c r="B69" s="19"/>
      <c r="C69" s="19"/>
      <c r="D69" s="19"/>
      <c r="E69" s="19"/>
      <c r="F69" s="19"/>
      <c r="G69" s="19"/>
      <c r="H69" s="19"/>
      <c r="I69" s="19"/>
      <c r="J69" s="19"/>
      <c r="K69" s="19"/>
      <c r="AS69" s="21" t="s">
        <v>61</v>
      </c>
      <c r="AT69" s="102">
        <v>49524</v>
      </c>
      <c r="AU69" s="103"/>
      <c r="AV69" s="104">
        <v>0.42989583333333331</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1.2</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0.89999999999999991</v>
      </c>
      <c r="AU86" s="107">
        <v>0.96</v>
      </c>
      <c r="AV86" s="107">
        <v>1.02</v>
      </c>
      <c r="AW86" s="107">
        <v>1.08</v>
      </c>
      <c r="AX86" s="107">
        <v>1.1399999999999999</v>
      </c>
      <c r="AY86" s="108">
        <v>1.2</v>
      </c>
      <c r="AZ86" s="107">
        <v>1.26</v>
      </c>
      <c r="BA86" s="107">
        <v>1.3199999999999998</v>
      </c>
      <c r="BB86" s="107">
        <v>1.38</v>
      </c>
      <c r="BC86" s="107">
        <v>1.44</v>
      </c>
      <c r="BD86" s="107">
        <v>1.5</v>
      </c>
    </row>
    <row r="87" spans="2:56" x14ac:dyDescent="0.2">
      <c r="B87" s="19"/>
      <c r="C87" s="19"/>
      <c r="D87" s="19"/>
      <c r="E87" s="19"/>
      <c r="F87" s="19"/>
      <c r="G87" s="19"/>
      <c r="H87" s="19"/>
      <c r="I87" s="19"/>
      <c r="J87" s="19"/>
      <c r="K87" s="19"/>
      <c r="AR87" s="21">
        <v>-0.2</v>
      </c>
      <c r="AS87" s="107">
        <v>55814.400000000001</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69768</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82080</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91200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96000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100800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110880</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127512</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153014.39999999999</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2023-10-30T14:36:32Z</dcterms:modified>
</cp:coreProperties>
</file>