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2D5F8763-9771-41D8-8B83-B9FBB4B3C73D}"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<sst xmlns="http://schemas.openxmlformats.org/spreadsheetml/2006/main" count="350" uniqueCount="161">
  <si>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</si>
  <si>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</si>
  <si>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</si>
  <si>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</si>
  <si>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</si>
  <si>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</si>
  <si>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</si>
  <si>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</si>
  <si>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</si>
  <si>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</si>
  <si>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</si>
  <si>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</si>
  <si>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</si>
  <si>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</si>
  <si>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</si>
  <si>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</si>
  <si>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</si>
  <si>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</si>
  <si>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</si>
  <si>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</si>
  <si>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</si>
  <si>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</si>
  <si>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</si>
  <si>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</si>
  <si>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</si>
  <si>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</si>
  <si>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</si>
  <si>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</si>
  <si>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</si>
  <si>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</si>
  <si>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</si>
  <si>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</si>
  <si>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</si>
  <si>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</si>
  <si>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</si>
  <si>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</si>
  <si>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</si>
  <si>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</si>
  <si>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</si>
  <si>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</si>
  <si>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</si>
  <si>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</si>
  <si>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</si>
  <si>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</si>
  <si>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</si>
  <si>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</si>
  <si>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</si>
  <si>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</si>
  <si>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</si>
  <si>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</si>
  <si>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</si>
  <si>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</si>
  <si>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</si>
  <si>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</si>
  <si>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</si>
  <si>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</si>
  <si>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</si>
  <si>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</si>
  <si>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</si>
  <si>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</si>
  <si>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</si>
  <si>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</si>
  <si>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</si>
  <si>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</si>
  <si>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</si>
  <si>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</si>
  <si>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</si>
  <si>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</si>
  <si>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</si>
  <si>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</si>
  <si>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</si>
  <si>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</si>
  <si>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</si>
  <si>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</si>
  <si>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</si>
  <si>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</si>
  <si>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</si>
  <si>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</si>
  <si>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</si>
  <si>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</si>
  <si>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</si>
  <si>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</si>
  <si>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</si>
  <si>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</si>
  <si>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</si>
  <si>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</si>
  <si>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</si>
  <si>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</si>
  <si>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</si>
  <si>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</si>
  <si>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</si>
  <si>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</si>
  <si>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</si>
  <si>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</si>
  <si>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</si>
  <si>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</si>
  <si>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</si>
  <si>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</si>
  <si>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</si>
  <si>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</si>
  <si>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</si>
  <si>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</si>
  <si>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</si>
  <si>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</si>
  <si>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</si>
  <si>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</si>
  <si>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</si>
  <si>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</si>
  <si>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</si>
  <si>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</si>
  <si>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</si>
  <si>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</si>
  <si>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</si>
  <si>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</si>
  <si>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</si>
  <si>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</si>
  <si>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</si>
  <si>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</si>
  <si>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</si>
  <si>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</si>
  <si>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</si>
  <si>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</si>
  <si>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</si>
  <si>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</si>
  <si>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SANTANDER CONFINES</t>
  </si>
  <si>
    <t>Santander</t>
  </si>
  <si>
    <t>Material de propagacion: Colino/Plántula // Distancia de siembra: 0,5 x 1,3 // Densidad de siembra - Plantas/Ha.: 15.385 // Duracion del ciclo: 3 meses // Productividad/Ha/Ciclo: 65.000 kg // Inicio de Produccion desde la siembra: mes 3   // Duracion de la etapa productiva: 1 meses // Productividad promedio en etapa productiva 65.000 kg // Precio de venta ponderado por calidad: $2.922 // Valor Jornal: $55.141// Otros: N.A. //% rendimiento 1ra. Calidad: 80 % rendimiento 2da. Calidad: 20</t>
  </si>
  <si>
    <t>2023 Q3</t>
  </si>
  <si>
    <t>2017 Q1</t>
  </si>
  <si>
    <t>El presente documento corresponde a una actualización del documento PDF de la AgroGuía correspondiente a Tomate Chonto Santander Confines publicada en la página web, y consta de las siguientes partes:</t>
  </si>
  <si>
    <t>- Flujo anualizado de los ingresos (precio y rendimiento) y los costos de producción para una hectárea de
Tomate Chonto Santander Confines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</si>
  <si>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Santander Confines.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</si>
  <si>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</si>
  <si>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</si>
  <si>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</si>
  <si>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</si>
  <si>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Santander Confines.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</si>
  <si>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</si>
  <si>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</si>
  <si>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Santander Confines, en lo que respecta a la mano de obra incluye actividades como la preparación del terreno, la siembra, el trazado y el ahoyado, entre otras, y ascienden a un total de $2,9 millones de pesos (equivalente a 53 jornales). En cuanto a los insumos, se incluyen los gastos relacionados con el material vegetal y las enmiendas, que en conjunto ascienden a  $16,7 millones.</t>
  </si>
  <si>
    <t>*** Los costos de sostenimiento del ciclo comprenden tanto los gastos relacionados con la mano de obra como aquellos asociados con los insumos necesarios desde el momento de la siembra de las plantas hasta finalizar el ciclo. Para el caso de Tomate Chonto Santander Confines, en lo que respecta a la mano de obra incluye actividades como la fertilización, riego, control de malezas, plagas y enfermedades, entre otras, y ascienden a un total de $12,2 millones de pesos (equivalente a 221 jornales). En cuanto a los insumos, se incluyen los fertilizantes, plaguicidas, transportes, entre otras, que en conjunto ascienden a  $41,3 millones.</t>
  </si>
  <si>
    <t>Nota 1: en caso de utilizar esta información para el desarrollo de otras publicaciones, por favor citar FINAGRO, "Agro Guía - Marcos de Referencia Agroeconómicos"</t>
  </si>
  <si>
    <t>Los costos totales del ciclo para esta actualización (2023 Q3) equivalen a $73,0 millones, en comparación con los costos del marco original que ascienden a $37,1 millones, (mes de publicación del marco: enero - 2017).
La rentabilidad actualizada (2023 Q3) subió frente a la rentabilidad de la primera AgroGuía, pasando del 20,6% al 61,5%. Mientras que el crecimiento de los costos fue del 196,6%, el crecimiento de los ingresos fue del 405,9%.</t>
  </si>
  <si>
    <t>En cuanto a los costos de mano de obra de la AgroGuía actualizada, se destaca la participación de cosecha y beneficio seguido de instalación, que representan el 44% y el 19% del costo total, respectivamente. En cuanto a los costos de insumos, se destaca la participación de transporte seguido de instalación, que representan el 31% y el 29% del costo total, respectivamente.</t>
  </si>
  <si>
    <t>subió</t>
  </si>
  <si>
    <t>A continuación, se presenta la desagregación de los costos de mano de obra e insumos según las diferentes actividades vinculadas a la producción de TOMATE CHONTO SANTANDER CONFINES</t>
  </si>
  <si>
    <t>En cuanto a los costos de mano de obra, se destaca la participación de cosecha y beneficio segido por instalación que representan el 44% y el 19% del costo total, respectivamente. En cuanto a los costos de insumos, se destaca la participación de transporte segido por instalación que representan el 30% y el 29% del costo total, respectivamente.</t>
  </si>
  <si>
    <t>En cuanto a los costos de mano de obra, se destaca la participación de cosecha y beneficio segido por instalación que representan el 44% y el 19% del costo total, respectivamente. En cuanto a los costos de insumos, se destaca la participación de transporte segido por instalación que representan el 31% y el 29% del costo total, respectivamente.</t>
  </si>
  <si>
    <t>En cuanto a los costos de mano de obra, se destaca la participación de cosecha y beneficio segido por instalación que representan el 44% y el 19% del costo total, respectivamente.</t>
  </si>
  <si>
    <t>En cuanto a los costos de insumos, se destaca la participación de transporte segido por instalación que representan el 31% y el 29% del costo total, respectivamente.</t>
  </si>
  <si>
    <t>En cuanto a los costos de insumos, se destaca la participación de transporte segido por instalación que representan el 30% y el 29% del costo total, respectivamente.</t>
  </si>
  <si>
    <t>En cuanto a los costos de mano de obra, se destaca la participación de cosecha y beneficio segido por instalación que representan el 44% y el 19% del costo total, respectivamente.En cuanto a los costos de insumos, se destaca la participación de transporte segido por instalación que representan el 30% y el 29% del costo total, respectivamente.</t>
  </si>
  <si>
    <t>De acuerdo con el comportamiento histórico del sistema productivo, se efectuó un análisis de sensibilidad del margen de utilidad obtenido en la producción de TOMATE CHONTO SANTANDER CONFINES, frente a diferentes escenarios de variación de precios de venta en finca y rendimientos probables (kg/ha).</t>
  </si>
  <si>
    <t>Con un precio ponderado de COP $ 2.922/kg y con un rendimiento por hectárea de 65.000 kg por ciclo; el margen de utilidad obtenido en la producción de tomate es del 62%.</t>
  </si>
  <si>
    <t>El precio mínimo ponderado para cubrir los costos de producción, con un rendimiento de 65.000 kg para todo el ciclo de producción, es COP $ 1.124/kg.</t>
  </si>
  <si>
    <t>El rendimiento mínimo por ha/ciclo para cubrir los costos de producción, con un precio ponderado de COP $ 2.922, es de 24.993 kg/ha para todo el ciclo.</t>
  </si>
  <si>
    <t>El siguiente cuadro presenta diferentes escenarios de rentabilidad para el sistema productivo de TOMATE CHONTO SANTANDER CONFINES, con respecto a diferentes niveles de productividad (kg./ha.) y precios ($/kg.).</t>
  </si>
  <si>
    <t>De acuerdo con el comportamiento histórico del sistema productivo, se efectuó un análisis de sensibilidad del margen de utilidad obtenido en la producción de TOMATE CHONTO SANTANDER CONFINES, frente a diferentes escenarios de variación de precios de venta en finca y rendimientos probables (t/ha)</t>
  </si>
  <si>
    <t>Con un precio ponderado de COP $$ 720/kg y con un rendimiento por hectárea de 65.000 kg por ciclo; el margen de utilidad obtenido en la producción de tomate es del 21%.</t>
  </si>
  <si>
    <t>El precio mínimo ponderado para cubrir los costos de producción, con un rendimiento de 65.000 kg para todo el ciclo de producción, es COP $ 572/kg.</t>
  </si>
  <si>
    <t>El rendimiento mínimo por ha/ciclo para cubrir los costos de producción, con un precio ponderado de COP $ 720, es de 51.594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</si>
</sst>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Q3</c:v>
                </c:pt>
              </c:strCache>
            </c:strRef>
          </c:cat>
          <c:val>
            <c:numRef>
              <c:f>'Análisis Comparativo y Part.'!$AQ$41:$AQ$42</c:f>
              <c:numCache>
                <c:formatCode>_(* #.##0_);_(* \(#.##0\);_(* "-"_);_(@_)</c:formatCode>
                <c:ptCount val="2"/>
                <c:pt idx="0">
                  <c:v>37148000</c:v>
                </c:pt>
                <c:pt idx="1">
                  <c:v>73034561.698222339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Q3</c:v>
                </c:pt>
              </c:strCache>
            </c:strRef>
          </c:cat>
          <c:val>
            <c:numRef>
              <c:f>'Análisis Comparativo y Part.'!$AR$41:$AR$42</c:f>
              <c:numCache>
                <c:formatCode>_(* #.##0_);_(* \(#.##0\);_(* "-"_);_(@_)</c:formatCode>
                <c:ptCount val="2"/>
                <c:pt idx="0">
                  <c:v>9590000</c:v>
                </c:pt>
                <c:pt idx="1">
                  <c:v>15108634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Q3</c:v>
                </c:pt>
              </c:strCache>
            </c:strRef>
          </c:cat>
          <c:val>
            <c:numRef>
              <c:f>'Análisis Comparativo y Part.'!$AS$41:$AS$42</c:f>
              <c:numCache>
                <c:formatCode>_(* #.##0_);_(* \(#.##0\);_(* "-"_);_(@_)</c:formatCode>
                <c:ptCount val="2"/>
                <c:pt idx="0">
                  <c:v>27558000</c:v>
                </c:pt>
                <c:pt idx="1">
                  <c:v>57925927.698222332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Q3</c:v>
                </c:pt>
              </c:strCache>
            </c:strRef>
          </c:cat>
          <c:val>
            <c:numRef>
              <c:f>Tortas!$H$36:$H$37</c:f>
              <c:numCache>
                <c:formatCode>0%</c:formatCode>
                <c:ptCount val="2"/>
                <c:pt idx="0">
                  <c:v>0.25815656293743944</c:v>
                </c:pt>
                <c:pt idx="1">
                  <c:v>0.20686964703681851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Q3</c:v>
                </c:pt>
              </c:strCache>
            </c:strRef>
          </c:cat>
          <c:val>
            <c:numRef>
              <c:f>Tortas!$I$36:$I$37</c:f>
              <c:numCache>
                <c:formatCode>0%</c:formatCode>
                <c:ptCount val="2"/>
                <c:pt idx="0">
                  <c:v>0.74184343706256062</c:v>
                </c:pt>
                <c:pt idx="1">
                  <c:v>0.79313035296318135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699748</c:v>
                </c:pt>
                <c:pt idx="1">
                  <c:v>9934184</c:v>
                </c:pt>
                <c:pt idx="3">
                  <c:v>11917117</c:v>
                </c:pt>
                <c:pt idx="4">
                  <c:v>16663758.69822233</c:v>
                </c:pt>
                <c:pt idx="5">
                  <c:v>607760</c:v>
                </c:pt>
                <c:pt idx="6">
                  <c:v>0</c:v>
                </c:pt>
                <c:pt idx="7">
                  <c:v>0</c:v>
                </c:pt>
                <c:pt idx="8">
                  <c:v>18103360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1047679</c:v>
                </c:pt>
                <c:pt idx="1">
                  <c:v>551410</c:v>
                </c:pt>
                <c:pt idx="2">
                  <c:v>6616920</c:v>
                </c:pt>
                <c:pt idx="3">
                  <c:v>1213102</c:v>
                </c:pt>
                <c:pt idx="4">
                  <c:v>2922473</c:v>
                </c:pt>
                <c:pt idx="5">
                  <c:v>1378525</c:v>
                </c:pt>
                <c:pt idx="6">
                  <c:v>1378525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Q3</c:v>
                </c:pt>
              </c:strCache>
            </c:strRef>
          </c:cat>
          <c:val>
            <c:numRef>
              <c:f>'Análisis Comparativo y Part.'!$AW$41:$AW$42</c:f>
              <c:numCache>
                <c:formatCode>0%</c:formatCode>
                <c:ptCount val="2"/>
                <c:pt idx="0">
                  <c:v>0.25815656293743944</c:v>
                </c:pt>
                <c:pt idx="1">
                  <c:v>0.20686964703681851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Q3</c:v>
                </c:pt>
              </c:strCache>
            </c:strRef>
          </c:cat>
          <c:val>
            <c:numRef>
              <c:f>'Análisis Comparativo y Part.'!$AX$41:$AX$42</c:f>
              <c:numCache>
                <c:formatCode>0%</c:formatCode>
                <c:ptCount val="2"/>
                <c:pt idx="0">
                  <c:v>0.74184343706256062</c:v>
                </c:pt>
                <c:pt idx="1">
                  <c:v>0.79313035296318135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665000</c:v>
                </c:pt>
                <c:pt idx="1">
                  <c:v>350000</c:v>
                </c:pt>
                <c:pt idx="2">
                  <c:v>4200000</c:v>
                </c:pt>
                <c:pt idx="3">
                  <c:v>770000</c:v>
                </c:pt>
                <c:pt idx="4">
                  <c:v>1855000</c:v>
                </c:pt>
                <c:pt idx="5">
                  <c:v>875000</c:v>
                </c:pt>
                <c:pt idx="6">
                  <c:v>875000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350000</c:v>
                </c:pt>
                <c:pt idx="1">
                  <c:v>5468000</c:v>
                </c:pt>
                <c:pt idx="2">
                  <c:v>0</c:v>
                </c:pt>
                <c:pt idx="3">
                  <c:v>5130000</c:v>
                </c:pt>
                <c:pt idx="4">
                  <c:v>7990000</c:v>
                </c:pt>
                <c:pt idx="5">
                  <c:v>280000</c:v>
                </c:pt>
                <c:pt idx="6">
                  <c:v>0</c:v>
                </c:pt>
                <c:pt idx="7">
                  <c:v>0</c:v>
                </c:pt>
                <c:pt idx="8">
                  <c:v>8340000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1047679</c:v>
                </c:pt>
                <c:pt idx="1">
                  <c:v>551410</c:v>
                </c:pt>
                <c:pt idx="2">
                  <c:v>6616920</c:v>
                </c:pt>
                <c:pt idx="3">
                  <c:v>1213102</c:v>
                </c:pt>
                <c:pt idx="4">
                  <c:v>2922473</c:v>
                </c:pt>
                <c:pt idx="5">
                  <c:v>1378525</c:v>
                </c:pt>
                <c:pt idx="6">
                  <c:v>1378525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699748</c:v>
                </c:pt>
                <c:pt idx="1">
                  <c:v>9934184</c:v>
                </c:pt>
                <c:pt idx="2">
                  <c:v>0</c:v>
                </c:pt>
                <c:pt idx="3">
                  <c:v>11917117</c:v>
                </c:pt>
                <c:pt idx="4">
                  <c:v>16663758.69822233</c:v>
                </c:pt>
                <c:pt idx="5">
                  <c:v>607760</c:v>
                </c:pt>
                <c:pt idx="6">
                  <c:v>0</c:v>
                </c:pt>
                <c:pt idx="7">
                  <c:v>0</c:v>
                </c:pt>
                <c:pt idx="8">
                  <c:v>18103360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Q3</c:v>
                </c:pt>
              </c:strCache>
            </c:strRef>
          </c:cat>
          <c:val>
            <c:numRef>
              <c:f>Tortas!$B$36:$B$37</c:f>
              <c:numCache>
                <c:formatCode>_(* #.##0_);_(* \(#.##0\);_(* "-"_);_(@_)</c:formatCode>
                <c:ptCount val="2"/>
                <c:pt idx="0">
                  <c:v>37148000</c:v>
                </c:pt>
                <c:pt idx="1">
                  <c:v>73034561.698222339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Q3</c:v>
                </c:pt>
              </c:strCache>
            </c:strRef>
          </c:cat>
          <c:val>
            <c:numRef>
              <c:f>Tortas!$C$36:$C$37</c:f>
              <c:numCache>
                <c:formatCode>_(* #.##0_);_(* \(#.##0\);_(* "-"_);_(@_)</c:formatCode>
                <c:ptCount val="2"/>
                <c:pt idx="0">
                  <c:v>9590000</c:v>
                </c:pt>
                <c:pt idx="1">
                  <c:v>15108634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Q3</c:v>
                </c:pt>
              </c:strCache>
            </c:strRef>
          </c:cat>
          <c:val>
            <c:numRef>
              <c:f>Tortas!$D$36:$D$37</c:f>
              <c:numCache>
                <c:formatCode>_(* #.##0_);_(* \(#.##0\);_(* "-"_);_(@_)</c:formatCode>
                <c:ptCount val="2"/>
                <c:pt idx="0">
                  <c:v>27558000</c:v>
                </c:pt>
                <c:pt idx="1">
                  <c:v>57925927.698222332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2922.47</v>
      </c>
      <c r="C7" s="22">
        <v>12186.16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15108.63</v>
      </c>
      <c r="AH7" s="23">
        <v>0.20686964703681854</v>
      </c>
    </row>
    <row r="8" spans="1:34" x14ac:dyDescent="0.2">
      <c r="A8" s="5" t="s">
        <v>122</v>
      </c>
      <c r="B8" s="22">
        <v>16663.759999999998</v>
      </c>
      <c r="C8" s="22">
        <v>41262.17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57925.93</v>
      </c>
      <c r="AH8" s="23">
        <v>0.79313035296318146</v>
      </c>
    </row>
    <row r="9" spans="1:34" x14ac:dyDescent="0.2">
      <c r="A9" s="9" t="s">
        <v>121</v>
      </c>
      <c r="B9" s="22">
        <v>19586.23</v>
      </c>
      <c r="C9" s="22">
        <v>53448.33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73034.559999999998</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52000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52000</v>
      </c>
      <c r="AH11" s="27"/>
    </row>
    <row r="12" spans="1:34" hidden="1" x14ac:dyDescent="0.2">
      <c r="A12" s="5" t="s">
        <v>20</v>
      </c>
      <c r="B12" s="24"/>
      <c r="C12" s="24">
        <v>13000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13000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3247</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3247</v>
      </c>
      <c r="AH15" s="27"/>
    </row>
    <row r="16" spans="1:34" hidden="1" x14ac:dyDescent="0.2">
      <c r="A16" s="5" t="s">
        <v>16</v>
      </c>
      <c r="B16" s="162">
        <v>0</v>
      </c>
      <c r="C16" s="162">
        <v>1623</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1623</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189943</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189943</v>
      </c>
      <c r="AH19" s="27"/>
    </row>
    <row r="20" spans="1:34" x14ac:dyDescent="0.2">
      <c r="A20" s="3" t="s">
        <v>12</v>
      </c>
      <c r="B20" s="25">
        <v>-19586.23</v>
      </c>
      <c r="C20" s="25">
        <v>136494.67000000001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116908.44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9590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9590</v>
      </c>
      <c r="AH121" s="71">
        <v>0.25815656293743944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27558</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27558</v>
      </c>
      <c r="AH122" s="71">
        <v>0.74184343706256062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37148</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37148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52000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13000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13000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0.8</v>
      </c>
      <c r="D129" s="74">
        <v>0.8</v>
      </c>
      <c r="E129" s="74">
        <v>0.8</v>
      </c>
      <c r="F129" s="74">
        <v>0.8</v>
      </c>
      <c r="G129" s="74">
        <v>0.8</v>
      </c>
      <c r="H129" s="74">
        <v>0.8</v>
      </c>
      <c r="I129" s="74">
        <v>0.8</v>
      </c>
      <c r="J129" s="74">
        <v>0.8</v>
      </c>
      <c r="K129" s="74">
        <v>0.8</v>
      </c>
      <c r="L129" s="74">
        <v>0.8</v>
      </c>
      <c r="M129" s="74">
        <v>0.8</v>
      </c>
      <c r="N129" s="74">
        <v>0.8</v>
      </c>
      <c r="O129" s="74">
        <v>0.8</v>
      </c>
      <c r="P129" s="74">
        <v>0.8</v>
      </c>
      <c r="Q129" s="74">
        <v>0.8</v>
      </c>
      <c r="R129" s="74">
        <v>0.8</v>
      </c>
      <c r="S129" s="74">
        <v>0.8</v>
      </c>
      <c r="T129" s="74">
        <v>0.8</v>
      </c>
      <c r="U129" s="74">
        <v>0.8</v>
      </c>
      <c r="V129" s="74">
        <v>0.8</v>
      </c>
      <c r="W129" s="74">
        <v>0.8</v>
      </c>
      <c r="X129" s="74">
        <v>0.8</v>
      </c>
      <c r="Y129" s="74">
        <v>0.8</v>
      </c>
      <c r="Z129" s="74">
        <v>0.8</v>
      </c>
      <c r="AA129" s="74">
        <v>0.8</v>
      </c>
      <c r="AB129" s="74">
        <v>0.8</v>
      </c>
      <c r="AC129" s="74">
        <v>0.8</v>
      </c>
      <c r="AD129" s="74">
        <v>0.8</v>
      </c>
      <c r="AE129" s="74">
        <v>0.8</v>
      </c>
      <c r="AF129" s="74">
        <v>0.8</v>
      </c>
      <c r="AG129" s="74">
        <v>0.8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0.4</v>
      </c>
      <c r="D130" s="74">
        <v>0.4</v>
      </c>
      <c r="E130" s="74">
        <v>0.4</v>
      </c>
      <c r="F130" s="74">
        <v>0.4</v>
      </c>
      <c r="G130" s="74">
        <v>0.4</v>
      </c>
      <c r="H130" s="74">
        <v>0.4</v>
      </c>
      <c r="I130" s="74">
        <v>0.4</v>
      </c>
      <c r="J130" s="74">
        <v>0.4</v>
      </c>
      <c r="K130" s="74">
        <v>0.4</v>
      </c>
      <c r="L130" s="74">
        <v>0.4</v>
      </c>
      <c r="M130" s="74">
        <v>0.4</v>
      </c>
      <c r="N130" s="74">
        <v>0.4</v>
      </c>
      <c r="O130" s="74">
        <v>0.4</v>
      </c>
      <c r="P130" s="74">
        <v>0.4</v>
      </c>
      <c r="Q130" s="74">
        <v>0.4</v>
      </c>
      <c r="R130" s="74">
        <v>0.4</v>
      </c>
      <c r="S130" s="74">
        <v>0.4</v>
      </c>
      <c r="T130" s="74">
        <v>0.4</v>
      </c>
      <c r="U130" s="74">
        <v>0.4</v>
      </c>
      <c r="V130" s="74">
        <v>0.4</v>
      </c>
      <c r="W130" s="74">
        <v>0.4</v>
      </c>
      <c r="X130" s="74">
        <v>0.4</v>
      </c>
      <c r="Y130" s="74">
        <v>0.4</v>
      </c>
      <c r="Z130" s="74">
        <v>0.4</v>
      </c>
      <c r="AA130" s="74">
        <v>0.4</v>
      </c>
      <c r="AB130" s="74">
        <v>0.4</v>
      </c>
      <c r="AC130" s="74">
        <v>0.4</v>
      </c>
      <c r="AD130" s="74">
        <v>0.4</v>
      </c>
      <c r="AE130" s="74">
        <v>0.4</v>
      </c>
      <c r="AF130" s="74">
        <v>0.4</v>
      </c>
      <c r="AG130" s="74">
        <v>0.4</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46800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46800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9652</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9652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665000</v>
      </c>
      <c r="AY8" s="21" t="s">
        <v>4</v>
      </c>
      <c r="AZ8" s="89">
        <v>350000</v>
      </c>
    </row>
    <row r="9" spans="2:59" ht="14.45" customHeight="1" x14ac:dyDescent="0.2">
      <c r="B9" s="133"/>
      <c r="C9" s="133"/>
      <c r="D9" s="133"/>
      <c r="E9" s="133"/>
      <c r="F9" s="133"/>
      <c r="G9" s="133"/>
      <c r="H9" s="133"/>
      <c r="I9" s="133"/>
      <c r="J9" s="37"/>
      <c r="AP9" s="21" t="s">
        <v>8</v>
      </c>
      <c r="AQ9" s="89">
        <v>350000</v>
      </c>
      <c r="AY9" s="21" t="s">
        <v>8</v>
      </c>
      <c r="AZ9" s="89">
        <v>5468000</v>
      </c>
    </row>
    <row r="10" spans="2:59" ht="14.45" customHeight="1" x14ac:dyDescent="0.2">
      <c r="B10" s="133"/>
      <c r="C10" s="133"/>
      <c r="D10" s="133"/>
      <c r="E10" s="133"/>
      <c r="F10" s="133"/>
      <c r="G10" s="133"/>
      <c r="H10" s="133"/>
      <c r="I10" s="133"/>
      <c r="J10" s="37"/>
      <c r="AP10" s="21" t="s">
        <v>9</v>
      </c>
      <c r="AQ10" s="89">
        <v>4200000</v>
      </c>
      <c r="AY10" s="21" t="s">
        <v>9</v>
      </c>
      <c r="AZ10" s="89">
        <v>0</v>
      </c>
    </row>
    <row r="11" spans="2:59" ht="14.45" customHeight="1" x14ac:dyDescent="0.2">
      <c r="B11" s="76" t="s">
        <v>114</v>
      </c>
      <c r="C11" s="76"/>
      <c r="D11" s="76"/>
      <c r="E11" s="76"/>
      <c r="F11" s="76"/>
      <c r="G11" s="76"/>
      <c r="H11" s="76"/>
      <c r="I11" s="76"/>
      <c r="AP11" s="21" t="s">
        <v>7</v>
      </c>
      <c r="AQ11" s="89">
        <v>770000</v>
      </c>
      <c r="AY11" s="21" t="s">
        <v>7</v>
      </c>
      <c r="AZ11" s="89">
        <v>5130000</v>
      </c>
    </row>
    <row r="12" spans="2:59" ht="14.45" customHeight="1" x14ac:dyDescent="0.2">
      <c r="B12" s="76"/>
      <c r="C12" s="76"/>
      <c r="D12" s="76"/>
      <c r="E12" s="76"/>
      <c r="F12" s="76"/>
      <c r="G12" s="76"/>
      <c r="H12" s="76"/>
      <c r="I12" s="76"/>
      <c r="AP12" s="21" t="s">
        <v>3</v>
      </c>
      <c r="AQ12" s="89">
        <v>1855000</v>
      </c>
      <c r="AY12" s="21" t="s">
        <v>3</v>
      </c>
      <c r="AZ12" s="89">
        <v>7990000</v>
      </c>
    </row>
    <row r="13" spans="2:59" ht="14.45" customHeight="1" x14ac:dyDescent="0.2">
      <c r="B13" s="76"/>
      <c r="C13" s="76"/>
      <c r="D13" s="76"/>
      <c r="E13" s="76"/>
      <c r="F13" s="76"/>
      <c r="G13" s="76"/>
      <c r="H13" s="76"/>
      <c r="I13" s="76"/>
      <c r="AP13" s="21" t="s">
        <v>6</v>
      </c>
      <c r="AQ13" s="89">
        <v>875000</v>
      </c>
      <c r="AY13" s="21" t="s">
        <v>6</v>
      </c>
      <c r="AZ13" s="89">
        <v>280000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875000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8340000</v>
      </c>
    </row>
    <row r="19" spans="42:59" x14ac:dyDescent="0.2">
      <c r="AP19" s="21" t="s">
        <v>76</v>
      </c>
      <c r="AQ19" s="89">
        <v>0</v>
      </c>
      <c r="AY19" s="21" t="s">
        <v>76</v>
      </c>
      <c r="AZ19" s="89">
        <v>0</v>
      </c>
    </row>
    <row r="20" spans="42:59" ht="15" x14ac:dyDescent="0.25">
      <c r="AP20" s="77" t="s">
        <v>77</v>
      </c>
      <c r="AQ20" s="90">
        <v>9590000</v>
      </c>
      <c r="AY20" s="77" t="s">
        <v>77</v>
      </c>
      <c r="AZ20" s="90">
        <v>27558000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1047679</v>
      </c>
      <c r="AY27" s="21" t="s">
        <v>4</v>
      </c>
      <c r="AZ27" s="89">
        <v>699748</v>
      </c>
    </row>
    <row r="28" spans="42:59" x14ac:dyDescent="0.2">
      <c r="AP28" s="21" t="s">
        <v>8</v>
      </c>
      <c r="AQ28" s="89">
        <v>551410</v>
      </c>
      <c r="AY28" s="21" t="s">
        <v>8</v>
      </c>
      <c r="AZ28" s="89">
        <v>9934184</v>
      </c>
    </row>
    <row r="29" spans="42:59" ht="14.45" customHeight="1" x14ac:dyDescent="0.2">
      <c r="AP29" s="21" t="s">
        <v>9</v>
      </c>
      <c r="AQ29" s="89">
        <v>6616920</v>
      </c>
      <c r="AY29" s="21" t="s">
        <v>9</v>
      </c>
      <c r="AZ29" s="89"/>
    </row>
    <row r="30" spans="42:59" x14ac:dyDescent="0.2">
      <c r="AP30" s="21" t="s">
        <v>7</v>
      </c>
      <c r="AQ30" s="89">
        <v>1213102</v>
      </c>
      <c r="AY30" s="21" t="s">
        <v>7</v>
      </c>
      <c r="AZ30" s="89">
        <v>11917117</v>
      </c>
    </row>
    <row r="31" spans="42:59" x14ac:dyDescent="0.2">
      <c r="AP31" s="21" t="s">
        <v>3</v>
      </c>
      <c r="AQ31" s="89">
        <v>2922473</v>
      </c>
      <c r="AY31" s="21" t="s">
        <v>3</v>
      </c>
      <c r="AZ31" s="89">
        <v>16663758.69822233</v>
      </c>
    </row>
    <row r="32" spans="42:59" ht="14.45" customHeight="1" x14ac:dyDescent="0.2">
      <c r="AP32" s="21" t="s">
        <v>6</v>
      </c>
      <c r="AQ32" s="89">
        <v>1378525</v>
      </c>
      <c r="AY32" s="21" t="s">
        <v>6</v>
      </c>
      <c r="AZ32" s="89">
        <v>607760</v>
      </c>
    </row>
    <row r="33" spans="2:56" ht="14.45" customHeight="1" x14ac:dyDescent="0.2">
      <c r="AP33" s="21" t="s">
        <v>5</v>
      </c>
      <c r="AQ33" s="89">
        <v>1378525</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18103360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15108634</v>
      </c>
      <c r="AY37" s="77" t="s">
        <v>77</v>
      </c>
      <c r="AZ37" s="90">
        <v>57925927.698222332</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37148000</v>
      </c>
      <c r="AR41" s="110">
        <v>9590000</v>
      </c>
      <c r="AS41" s="110">
        <v>27558000</v>
      </c>
      <c r="AV41" s="21" t="s">
        <v>128</v>
      </c>
      <c r="AW41" s="91">
        <v>0.25815656293743944</v>
      </c>
      <c r="AX41" s="91">
        <v>0.74184343706256062</v>
      </c>
    </row>
    <row r="42" spans="2:56" ht="15" x14ac:dyDescent="0.2">
      <c r="B42" s="38"/>
      <c r="C42" s="38"/>
      <c r="D42" s="38"/>
      <c r="E42" s="38"/>
      <c r="F42" s="38"/>
      <c r="G42" s="38"/>
      <c r="H42" s="38"/>
      <c r="I42" s="38"/>
      <c r="AP42" s="21" t="s">
        <v>127</v>
      </c>
      <c r="AQ42" s="110">
        <v>73034561.698222339</v>
      </c>
      <c r="AR42" s="110">
        <v>15108634</v>
      </c>
      <c r="AS42" s="110">
        <v>57925927.698222332</v>
      </c>
      <c r="AV42" s="21" t="s">
        <v>127</v>
      </c>
      <c r="AW42" s="91">
        <v>0.20686964703681851</v>
      </c>
      <c r="AX42" s="91">
        <v>0.79313035296318135</v>
      </c>
    </row>
    <row r="43" spans="2:56" x14ac:dyDescent="0.2">
      <c r="BD43" s="92">
        <v>34755556618933.398</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0.61549222661535308</v>
      </c>
    </row>
    <row r="54" spans="2:55" x14ac:dyDescent="0.2">
      <c r="BA54" s="21" t="s">
        <v>88</v>
      </c>
      <c r="BC54" s="94">
        <v>0.20623931623931624</v>
      </c>
    </row>
    <row r="55" spans="2:55" ht="15" thickBot="1" x14ac:dyDescent="0.25">
      <c r="BA55" s="21" t="s">
        <v>89</v>
      </c>
      <c r="BC55" s="94" t="s">
        <v>127</v>
      </c>
    </row>
    <row r="56" spans="2:55" ht="16.5" thickTop="1" thickBot="1" x14ac:dyDescent="0.3">
      <c r="BA56" s="95" t="s">
        <v>82</v>
      </c>
      <c r="BB56" s="95"/>
      <c r="BC56" s="93">
        <v>37148000</v>
      </c>
    </row>
    <row r="57" spans="2:55" ht="16.5" thickTop="1" thickBot="1" x14ac:dyDescent="0.3">
      <c r="BA57" s="96" t="s">
        <v>83</v>
      </c>
      <c r="BB57" s="96"/>
      <c r="BC57" s="97">
        <v>42738</v>
      </c>
    </row>
    <row r="58" spans="2:55" ht="16.5" thickTop="1" thickBot="1" x14ac:dyDescent="0.3">
      <c r="BA58" s="96" t="s">
        <v>84</v>
      </c>
      <c r="BB58" s="96"/>
      <c r="BC58" s="98">
        <v>1.9660429013196494</v>
      </c>
    </row>
    <row r="59" spans="2:55" ht="16.5" thickTop="1" thickBot="1" x14ac:dyDescent="0.3">
      <c r="BA59" s="95" t="s">
        <v>85</v>
      </c>
      <c r="BB59" s="95" t="s">
        <v>65</v>
      </c>
      <c r="BC59" s="93">
        <v>46800</v>
      </c>
    </row>
    <row r="60" spans="2:55" ht="16.5" thickTop="1" thickBot="1" x14ac:dyDescent="0.3">
      <c r="I60" s="62" t="s">
        <v>113</v>
      </c>
      <c r="BA60" s="96" t="s">
        <v>86</v>
      </c>
      <c r="BB60" s="96"/>
      <c r="BC60" s="98">
        <v>4.0586111111111114</v>
      </c>
    </row>
    <row r="61" spans="2:55" ht="16.5" thickTop="1" thickBot="1" x14ac:dyDescent="0.3">
      <c r="BA61" s="95" t="s">
        <v>85</v>
      </c>
      <c r="BB61" s="95" t="s">
        <v>65</v>
      </c>
      <c r="BC61" s="93">
        <v>189943</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665000</v>
      </c>
      <c r="J5" t="s">
        <v>4</v>
      </c>
      <c r="K5" s="1">
        <v>350000</v>
      </c>
      <c r="S5" s="136"/>
      <c r="T5" s="136"/>
      <c r="U5" s="136"/>
      <c r="V5" s="136"/>
      <c r="W5" s="136"/>
      <c r="X5" s="136"/>
      <c r="Y5" s="136"/>
      <c r="Z5" s="136"/>
    </row>
    <row r="6" spans="1:27" x14ac:dyDescent="0.25">
      <c r="A6" t="s">
        <v>8</v>
      </c>
      <c r="B6" s="1">
        <v>350000</v>
      </c>
      <c r="J6" t="s">
        <v>8</v>
      </c>
      <c r="K6" s="1">
        <v>5468000</v>
      </c>
      <c r="S6" s="136"/>
      <c r="T6" s="136"/>
      <c r="U6" s="136"/>
      <c r="V6" s="136"/>
      <c r="W6" s="136"/>
      <c r="X6" s="136"/>
      <c r="Y6" s="136"/>
      <c r="Z6" s="136"/>
      <c r="AA6" s="18"/>
    </row>
    <row r="7" spans="1:27" x14ac:dyDescent="0.25">
      <c r="A7" t="s">
        <v>9</v>
      </c>
      <c r="B7" s="1">
        <v>4200000</v>
      </c>
      <c r="J7" t="s">
        <v>9</v>
      </c>
      <c r="K7" s="1">
        <v>0</v>
      </c>
      <c r="S7" s="136"/>
      <c r="T7" s="136"/>
      <c r="U7" s="136"/>
      <c r="V7" s="136"/>
      <c r="W7" s="136"/>
      <c r="X7" s="136"/>
      <c r="Y7" s="136"/>
      <c r="Z7" s="136"/>
      <c r="AA7" s="18"/>
    </row>
    <row r="8" spans="1:27" x14ac:dyDescent="0.25">
      <c r="A8" t="s">
        <v>7</v>
      </c>
      <c r="B8" s="1">
        <v>770000</v>
      </c>
      <c r="J8" t="s">
        <v>7</v>
      </c>
      <c r="K8" s="1">
        <v>5130000</v>
      </c>
      <c r="S8" s="136"/>
      <c r="T8" s="136"/>
      <c r="U8" s="136"/>
      <c r="V8" s="136"/>
      <c r="W8" s="136"/>
      <c r="X8" s="136"/>
      <c r="Y8" s="136"/>
      <c r="Z8" s="136"/>
    </row>
    <row r="9" spans="1:27" x14ac:dyDescent="0.25">
      <c r="A9" t="s">
        <v>3</v>
      </c>
      <c r="B9" s="1">
        <v>1855000</v>
      </c>
      <c r="J9" t="s">
        <v>3</v>
      </c>
      <c r="K9" s="1">
        <v>7990000</v>
      </c>
      <c r="S9" s="136"/>
      <c r="T9" s="136"/>
      <c r="U9" s="136"/>
      <c r="V9" s="136"/>
      <c r="W9" s="136"/>
      <c r="X9" s="136"/>
      <c r="Y9" s="136"/>
      <c r="Z9" s="136"/>
    </row>
    <row r="10" spans="1:27" x14ac:dyDescent="0.25">
      <c r="A10" t="s">
        <v>6</v>
      </c>
      <c r="B10" s="1">
        <v>875000</v>
      </c>
      <c r="J10" t="s">
        <v>6</v>
      </c>
      <c r="K10" s="1">
        <v>280000</v>
      </c>
      <c r="S10" s="136"/>
      <c r="T10" s="136"/>
      <c r="U10" s="136"/>
      <c r="V10" s="136"/>
      <c r="W10" s="136"/>
      <c r="X10" s="136"/>
      <c r="Y10" s="136"/>
      <c r="Z10" s="136"/>
    </row>
    <row r="11" spans="1:27" x14ac:dyDescent="0.25">
      <c r="A11" t="s">
        <v>5</v>
      </c>
      <c r="B11" s="1">
        <v>875000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8340000</v>
      </c>
    </row>
    <row r="14" spans="1:27" x14ac:dyDescent="0.25">
      <c r="A14" t="s">
        <v>76</v>
      </c>
      <c r="B14" s="1">
        <v>0</v>
      </c>
      <c r="J14" t="s">
        <v>76</v>
      </c>
      <c r="K14" s="1">
        <v>0</v>
      </c>
    </row>
    <row r="15" spans="1:27" x14ac:dyDescent="0.25">
      <c r="A15" s="12" t="s">
        <v>77</v>
      </c>
      <c r="B15" s="13">
        <v>9590000</v>
      </c>
      <c r="J15" s="12" t="s">
        <v>77</v>
      </c>
      <c r="K15" s="13">
        <v>27558000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1047679</v>
      </c>
      <c r="J22" t="s">
        <v>4</v>
      </c>
      <c r="K22" s="1">
        <v>699748</v>
      </c>
      <c r="S22" s="136"/>
      <c r="T22" s="136"/>
      <c r="U22" s="136"/>
      <c r="V22" s="136"/>
      <c r="W22" s="136"/>
      <c r="X22" s="136"/>
      <c r="Y22" s="136"/>
      <c r="Z22" s="136"/>
    </row>
    <row r="23" spans="1:26" x14ac:dyDescent="0.25">
      <c r="A23" t="s">
        <v>8</v>
      </c>
      <c r="B23" s="1">
        <v>551410</v>
      </c>
      <c r="J23" t="s">
        <v>8</v>
      </c>
      <c r="K23" s="1">
        <v>9934184</v>
      </c>
      <c r="S23" s="136"/>
      <c r="T23" s="136"/>
      <c r="U23" s="136"/>
      <c r="V23" s="136"/>
      <c r="W23" s="136"/>
      <c r="X23" s="136"/>
      <c r="Y23" s="136"/>
      <c r="Z23" s="136"/>
    </row>
    <row r="24" spans="1:26" ht="14.45" customHeight="1" x14ac:dyDescent="0.25">
      <c r="A24" t="s">
        <v>9</v>
      </c>
      <c r="B24" s="1">
        <v>6616920</v>
      </c>
      <c r="J24" t="s">
        <v>9</v>
      </c>
      <c r="K24" s="1">
        <v>0</v>
      </c>
      <c r="S24" s="136"/>
      <c r="T24" s="136"/>
      <c r="U24" s="136"/>
      <c r="V24" s="136"/>
      <c r="W24" s="136"/>
      <c r="X24" s="136"/>
      <c r="Y24" s="136"/>
      <c r="Z24" s="136"/>
    </row>
    <row r="25" spans="1:26" x14ac:dyDescent="0.25">
      <c r="A25" t="s">
        <v>7</v>
      </c>
      <c r="B25" s="1">
        <v>1213102</v>
      </c>
      <c r="J25" t="s">
        <v>7</v>
      </c>
      <c r="K25" s="1">
        <v>11917117</v>
      </c>
      <c r="S25" s="136"/>
      <c r="T25" s="136"/>
      <c r="U25" s="136"/>
      <c r="V25" s="136"/>
      <c r="W25" s="136"/>
      <c r="X25" s="136"/>
      <c r="Y25" s="136"/>
      <c r="Z25" s="136"/>
    </row>
    <row r="26" spans="1:26" ht="14.45" customHeight="1" x14ac:dyDescent="0.25">
      <c r="A26" t="s">
        <v>3</v>
      </c>
      <c r="B26" s="1">
        <v>2922473</v>
      </c>
      <c r="J26" t="s">
        <v>3</v>
      </c>
      <c r="K26" s="1">
        <v>16663758.69822233</v>
      </c>
      <c r="S26" s="136"/>
      <c r="T26" s="136"/>
      <c r="U26" s="136"/>
      <c r="V26" s="136"/>
      <c r="W26" s="136"/>
      <c r="X26" s="136"/>
      <c r="Y26" s="136"/>
      <c r="Z26" s="136"/>
    </row>
    <row r="27" spans="1:26" x14ac:dyDescent="0.25">
      <c r="A27" t="s">
        <v>6</v>
      </c>
      <c r="B27" s="1">
        <v>1378525</v>
      </c>
      <c r="J27" t="s">
        <v>6</v>
      </c>
      <c r="K27" s="1">
        <v>607760</v>
      </c>
      <c r="S27" s="136"/>
      <c r="T27" s="136"/>
      <c r="U27" s="136"/>
      <c r="V27" s="136"/>
      <c r="W27" s="136"/>
      <c r="X27" s="136"/>
      <c r="Y27" s="136"/>
      <c r="Z27" s="136"/>
    </row>
    <row r="28" spans="1:26" x14ac:dyDescent="0.25">
      <c r="A28" t="s">
        <v>5</v>
      </c>
      <c r="B28" s="1">
        <v>1378525</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18103360</v>
      </c>
    </row>
    <row r="31" spans="1:26" x14ac:dyDescent="0.25">
      <c r="A31" t="s">
        <v>76</v>
      </c>
      <c r="B31" s="1">
        <v>0</v>
      </c>
      <c r="J31" t="s">
        <v>76</v>
      </c>
      <c r="K31" s="1">
        <v>0</v>
      </c>
    </row>
    <row r="32" spans="1:26" x14ac:dyDescent="0.25">
      <c r="A32" s="12" t="s">
        <v>77</v>
      </c>
      <c r="B32" s="13">
        <v>15108634</v>
      </c>
      <c r="J32" s="12" t="s">
        <v>77</v>
      </c>
      <c r="K32" s="13">
        <v>57925927.698222332</v>
      </c>
    </row>
    <row r="35" spans="1:15" x14ac:dyDescent="0.25">
      <c r="B35" t="s">
        <v>79</v>
      </c>
      <c r="C35" t="s">
        <v>80</v>
      </c>
      <c r="D35" t="s">
        <v>24</v>
      </c>
      <c r="H35" t="s">
        <v>80</v>
      </c>
      <c r="I35" t="s">
        <v>24</v>
      </c>
    </row>
    <row r="36" spans="1:15" x14ac:dyDescent="0.25">
      <c r="A36" t="s">
        <v>128</v>
      </c>
      <c r="B36" s="14">
        <v>37148000</v>
      </c>
      <c r="C36" s="14">
        <v>9590000</v>
      </c>
      <c r="D36" s="14">
        <v>27558000</v>
      </c>
      <c r="G36" t="s">
        <v>128</v>
      </c>
      <c r="H36" s="15">
        <v>0.25815656293743944</v>
      </c>
      <c r="I36" s="15">
        <v>0.74184343706256062</v>
      </c>
    </row>
    <row r="37" spans="1:15" x14ac:dyDescent="0.25">
      <c r="A37" t="s">
        <v>127</v>
      </c>
      <c r="B37" s="14">
        <v>73034561.698222339</v>
      </c>
      <c r="C37" s="14">
        <v>15108634</v>
      </c>
      <c r="D37" s="14">
        <v>57925927.698222332</v>
      </c>
      <c r="G37" t="s">
        <v>127</v>
      </c>
      <c r="H37" s="15">
        <v>0.20686964703681851</v>
      </c>
      <c r="I37" s="15">
        <v>0.79313035296318135</v>
      </c>
    </row>
    <row r="38" spans="1:15" x14ac:dyDescent="0.25">
      <c r="O38" s="17">
        <v>34755556618933.398</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1123.6099999999999</v>
      </c>
      <c r="J11" s="19"/>
      <c r="K11" s="19"/>
    </row>
    <row r="12" spans="2:57" ht="14.45" customHeight="1" thickBot="1" x14ac:dyDescent="0.25">
      <c r="B12" s="19"/>
      <c r="C12" s="19"/>
      <c r="D12" s="19"/>
      <c r="E12" s="19"/>
      <c r="F12" s="19"/>
      <c r="G12" s="44" t="s">
        <v>93</v>
      </c>
      <c r="H12" s="45" t="s">
        <v>94</v>
      </c>
      <c r="I12" s="46">
        <v>19586230</v>
      </c>
      <c r="J12" s="19"/>
      <c r="K12" s="19"/>
    </row>
    <row r="13" spans="2:57" ht="14.45" customHeight="1" thickBot="1" x14ac:dyDescent="0.25">
      <c r="B13" s="19"/>
      <c r="C13" s="19"/>
      <c r="D13" s="19"/>
      <c r="E13" s="19"/>
      <c r="F13" s="19"/>
      <c r="G13" s="44" t="s">
        <v>95</v>
      </c>
      <c r="H13" s="45" t="s">
        <v>94</v>
      </c>
      <c r="I13" s="46">
        <v>13130219</v>
      </c>
      <c r="J13" s="19"/>
      <c r="K13" s="19"/>
    </row>
    <row r="14" spans="2:57" ht="14.45" customHeight="1" thickBot="1" x14ac:dyDescent="0.25">
      <c r="B14" s="19"/>
      <c r="C14" s="19"/>
      <c r="D14" s="19"/>
      <c r="E14" s="19"/>
      <c r="F14" s="19"/>
      <c r="G14" s="44" t="s">
        <v>96</v>
      </c>
      <c r="H14" s="45" t="s">
        <v>97</v>
      </c>
      <c r="I14" s="47">
        <v>65</v>
      </c>
      <c r="J14" s="19"/>
      <c r="K14" s="19"/>
    </row>
    <row r="15" spans="2:57" ht="14.45" customHeight="1" thickBot="1" x14ac:dyDescent="0.25">
      <c r="B15" s="19"/>
      <c r="C15" s="19"/>
      <c r="D15" s="19"/>
      <c r="E15" s="19"/>
      <c r="F15" s="19"/>
      <c r="G15" s="44" t="s">
        <v>98</v>
      </c>
      <c r="H15" s="45" t="s">
        <v>67</v>
      </c>
      <c r="I15" s="48">
        <v>61.54922266153531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1123.6099999999999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24993.00527000205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2.9222000000000001</v>
      </c>
      <c r="AT30" s="101">
        <v>65000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189943</v>
      </c>
      <c r="AV39" s="103">
        <v>2.92</v>
      </c>
      <c r="AW39" s="104">
        <v>4.0586111111111114</v>
      </c>
    </row>
    <row r="40" spans="2:49" ht="14.45" customHeight="1" x14ac:dyDescent="0.2">
      <c r="B40" s="19"/>
      <c r="C40" s="49"/>
      <c r="D40" s="53" t="s">
        <v>109</v>
      </c>
      <c r="E40" s="163">
        <v>2191.65</v>
      </c>
      <c r="F40" s="163">
        <v>2337.7600000000002</v>
      </c>
      <c r="G40" s="163">
        <v>2483.87</v>
      </c>
      <c r="H40" s="163">
        <v>2629.98</v>
      </c>
      <c r="I40" s="163">
        <v>2776.09</v>
      </c>
      <c r="J40" s="164">
        <v>2922.2000000000003</v>
      </c>
      <c r="K40" s="163">
        <v>3068.3100000000004</v>
      </c>
      <c r="L40" s="163">
        <v>3214.42</v>
      </c>
      <c r="M40" s="163">
        <v>3360.53</v>
      </c>
      <c r="N40" s="163">
        <v>3506.64</v>
      </c>
      <c r="O40" s="163">
        <v>3652.75</v>
      </c>
      <c r="AT40" s="21" t="s">
        <v>62</v>
      </c>
      <c r="AU40" s="102">
        <v>73034.559999999998</v>
      </c>
      <c r="AV40" s="103">
        <v>1.1200000000000001</v>
      </c>
      <c r="AW40" s="104">
        <v>1.9660428556046086</v>
      </c>
    </row>
    <row r="41" spans="2:49" x14ac:dyDescent="0.2">
      <c r="B41" s="19"/>
      <c r="C41" s="54">
        <v>-0.2</v>
      </c>
      <c r="D41" s="55">
        <v>37791</v>
      </c>
      <c r="E41" s="56">
        <v>0.11820256075072359</v>
      </c>
      <c r="F41" s="56">
        <v>0.17331490070380351</v>
      </c>
      <c r="G41" s="56">
        <v>0.22194343595652083</v>
      </c>
      <c r="H41" s="56">
        <v>0.26516880062560311</v>
      </c>
      <c r="I41" s="56">
        <v>0.30384412690846602</v>
      </c>
      <c r="J41" s="56">
        <v>0.33865192056304277</v>
      </c>
      <c r="K41" s="56">
        <v>0.37014468625051694</v>
      </c>
      <c r="L41" s="56">
        <v>0.39877447323912973</v>
      </c>
      <c r="M41" s="56">
        <v>0.42491471353308069</v>
      </c>
      <c r="N41" s="56">
        <v>0.44887660046920225</v>
      </c>
      <c r="O41" s="56">
        <v>0.47092153645043416</v>
      </c>
      <c r="AT41" s="21" t="s">
        <v>61</v>
      </c>
      <c r="AU41" s="102">
        <v>116908.44</v>
      </c>
      <c r="AV41" s="103"/>
      <c r="AW41" s="104">
        <v>0.61549222661535308</v>
      </c>
    </row>
    <row r="42" spans="2:49" x14ac:dyDescent="0.2">
      <c r="B42" s="19"/>
      <c r="C42" s="54">
        <v>-0.15</v>
      </c>
      <c r="D42" s="55">
        <v>47238.75</v>
      </c>
      <c r="E42" s="56">
        <v>0.294562048600579</v>
      </c>
      <c r="F42" s="56">
        <v>0.33865192056304277</v>
      </c>
      <c r="G42" s="56">
        <v>0.37755474876521666</v>
      </c>
      <c r="H42" s="56">
        <v>0.41213504050048244</v>
      </c>
      <c r="I42" s="56">
        <v>0.44307530152677282</v>
      </c>
      <c r="J42" s="56">
        <v>0.47092153645043416</v>
      </c>
      <c r="K42" s="56">
        <v>0.49611574900041361</v>
      </c>
      <c r="L42" s="56">
        <v>0.51901957859130377</v>
      </c>
      <c r="M42" s="56">
        <v>0.5399317708264646</v>
      </c>
      <c r="N42" s="56">
        <v>0.55910128037536178</v>
      </c>
      <c r="O42" s="56">
        <v>0.57673722916034742</v>
      </c>
    </row>
    <row r="43" spans="2:49" x14ac:dyDescent="0.2">
      <c r="B43" s="19"/>
      <c r="C43" s="54">
        <v>-0.1</v>
      </c>
      <c r="D43" s="55">
        <v>55575</v>
      </c>
      <c r="E43" s="56">
        <v>0.40037774131049214</v>
      </c>
      <c r="F43" s="56">
        <v>0.4378541324785864</v>
      </c>
      <c r="G43" s="56">
        <v>0.47092153645043416</v>
      </c>
      <c r="H43" s="56">
        <v>0.50031478442541011</v>
      </c>
      <c r="I43" s="56">
        <v>0.5266140062977569</v>
      </c>
      <c r="J43" s="56">
        <v>0.55028330598286912</v>
      </c>
      <c r="K43" s="56">
        <v>0.57169838665035155</v>
      </c>
      <c r="L43" s="56">
        <v>0.59116664180260825</v>
      </c>
      <c r="M43" s="56">
        <v>0.60894200520249486</v>
      </c>
      <c r="N43" s="56">
        <v>0.62523608831905753</v>
      </c>
      <c r="O43" s="56">
        <v>0.64022664478629532</v>
      </c>
      <c r="AU43" s="21">
        <v>89388</v>
      </c>
    </row>
    <row r="44" spans="2:49" x14ac:dyDescent="0.2">
      <c r="B44" s="19"/>
      <c r="C44" s="54">
        <v>-0.05</v>
      </c>
      <c r="D44" s="55">
        <v>61750</v>
      </c>
      <c r="E44" s="56">
        <v>0.46033996717944292</v>
      </c>
      <c r="F44" s="56">
        <v>0.49406871923072776</v>
      </c>
      <c r="G44" s="56">
        <v>0.52382938280539082</v>
      </c>
      <c r="H44" s="56">
        <v>0.55028330598286912</v>
      </c>
      <c r="I44" s="56">
        <v>0.57395260566798123</v>
      </c>
      <c r="J44" s="56">
        <v>0.59525497538458216</v>
      </c>
      <c r="K44" s="56">
        <v>0.61452854798531631</v>
      </c>
      <c r="L44" s="56">
        <v>0.63204997762234738</v>
      </c>
      <c r="M44" s="56">
        <v>0.64804780468224532</v>
      </c>
      <c r="N44" s="56">
        <v>0.66271247948715173</v>
      </c>
      <c r="O44" s="56">
        <v>0.67620398030766571</v>
      </c>
      <c r="AU44" s="21">
        <v>105500.31999999999</v>
      </c>
    </row>
    <row r="45" spans="2:49" x14ac:dyDescent="0.2">
      <c r="B45" s="19"/>
      <c r="C45" s="51" t="s">
        <v>107</v>
      </c>
      <c r="D45" s="57">
        <v>65000</v>
      </c>
      <c r="E45" s="56">
        <v>0.48732296882047071</v>
      </c>
      <c r="F45" s="56">
        <v>0.5193652832691914</v>
      </c>
      <c r="G45" s="56">
        <v>0.54763791366512116</v>
      </c>
      <c r="H45" s="56">
        <v>0.57276914068372564</v>
      </c>
      <c r="I45" s="56">
        <v>0.59525497538458216</v>
      </c>
      <c r="J45" s="56">
        <v>0.61549222661535308</v>
      </c>
      <c r="K45" s="56">
        <v>0.63380212058605057</v>
      </c>
      <c r="L45" s="56">
        <v>0.6504474787412301</v>
      </c>
      <c r="M45" s="56">
        <v>0.66564541444813308</v>
      </c>
      <c r="N45" s="56">
        <v>0.67957685551279423</v>
      </c>
      <c r="O45" s="56">
        <v>0.69239378129228246</v>
      </c>
    </row>
    <row r="46" spans="2:49" ht="14.45" customHeight="1" x14ac:dyDescent="0.2">
      <c r="B46" s="19"/>
      <c r="C46" s="54">
        <v>0.05</v>
      </c>
      <c r="D46" s="55">
        <v>68250</v>
      </c>
      <c r="E46" s="56">
        <v>0.51173616078140072</v>
      </c>
      <c r="F46" s="56">
        <v>0.54225265073256324</v>
      </c>
      <c r="G46" s="56">
        <v>0.56917896539535351</v>
      </c>
      <c r="H46" s="56">
        <v>0.59311346731783388</v>
      </c>
      <c r="I46" s="56">
        <v>0.61452854798531631</v>
      </c>
      <c r="J46" s="56">
        <v>0.63380212058605057</v>
      </c>
      <c r="K46" s="56">
        <v>0.65124011484385769</v>
      </c>
      <c r="L46" s="56">
        <v>0.66709283689640952</v>
      </c>
      <c r="M46" s="56">
        <v>0.68156706137917433</v>
      </c>
      <c r="N46" s="56">
        <v>0.69483510048837538</v>
      </c>
      <c r="O46" s="56">
        <v>0.70704169646884041</v>
      </c>
    </row>
    <row r="47" spans="2:49" x14ac:dyDescent="0.2">
      <c r="B47" s="19"/>
      <c r="C47" s="54">
        <v>0.1</v>
      </c>
      <c r="D47" s="55">
        <v>75075</v>
      </c>
      <c r="E47" s="56">
        <v>0.55612378252854611</v>
      </c>
      <c r="F47" s="56">
        <v>0.58386604612051196</v>
      </c>
      <c r="G47" s="56">
        <v>0.60834451399577594</v>
      </c>
      <c r="H47" s="56">
        <v>0.63010315210712176</v>
      </c>
      <c r="I47" s="56">
        <v>0.64957140725937845</v>
      </c>
      <c r="J47" s="56">
        <v>0.66709283689640952</v>
      </c>
      <c r="K47" s="56">
        <v>0.68294555894896158</v>
      </c>
      <c r="L47" s="56">
        <v>0.6973571244512814</v>
      </c>
      <c r="M47" s="56">
        <v>0.71051551034470395</v>
      </c>
      <c r="N47" s="56">
        <v>0.72257736408034134</v>
      </c>
      <c r="O47" s="56">
        <v>0.73367426951712766</v>
      </c>
    </row>
    <row r="48" spans="2:49" x14ac:dyDescent="0.2">
      <c r="B48" s="19"/>
      <c r="C48" s="54">
        <v>0.15</v>
      </c>
      <c r="D48" s="55">
        <v>86336.25</v>
      </c>
      <c r="E48" s="56">
        <v>0.61402068045960523</v>
      </c>
      <c r="F48" s="56">
        <v>0.63814438793088002</v>
      </c>
      <c r="G48" s="56">
        <v>0.65943001217024</v>
      </c>
      <c r="H48" s="56">
        <v>0.67835056704967112</v>
      </c>
      <c r="I48" s="56">
        <v>0.69527948457337263</v>
      </c>
      <c r="J48" s="56">
        <v>0.71051551034470395</v>
      </c>
      <c r="K48" s="56">
        <v>0.72430048604257524</v>
      </c>
      <c r="L48" s="56">
        <v>0.73683228213154905</v>
      </c>
      <c r="M48" s="56">
        <v>0.74827435682148169</v>
      </c>
      <c r="N48" s="56">
        <v>0.75876292528725331</v>
      </c>
      <c r="O48" s="56">
        <v>0.76841240827576318</v>
      </c>
    </row>
    <row r="49" spans="2:45" ht="15" thickBot="1" x14ac:dyDescent="0.25">
      <c r="B49" s="19"/>
      <c r="C49" s="54">
        <v>0.2</v>
      </c>
      <c r="D49" s="58">
        <v>103603.5</v>
      </c>
      <c r="E49" s="56">
        <v>0.67835056704967112</v>
      </c>
      <c r="F49" s="56">
        <v>0.69845365660906666</v>
      </c>
      <c r="G49" s="56">
        <v>0.71619167680853324</v>
      </c>
      <c r="H49" s="56">
        <v>0.73195880587472595</v>
      </c>
      <c r="I49" s="56">
        <v>0.74606623714447717</v>
      </c>
      <c r="J49" s="56">
        <v>0.75876292528725331</v>
      </c>
      <c r="K49" s="56">
        <v>0.77025040503547937</v>
      </c>
      <c r="L49" s="56">
        <v>0.78069356844295756</v>
      </c>
      <c r="M49" s="56">
        <v>0.79022863068456817</v>
      </c>
      <c r="N49" s="56">
        <v>0.79896910440604441</v>
      </c>
      <c r="O49" s="56">
        <v>0.80701034022980267</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65000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571.51</v>
      </c>
      <c r="BA66" s="21" t="s">
        <v>65</v>
      </c>
    </row>
    <row r="67" spans="2:55" x14ac:dyDescent="0.2">
      <c r="B67" s="19"/>
      <c r="C67" s="19"/>
      <c r="D67" s="19"/>
      <c r="E67" s="19"/>
      <c r="F67" s="19"/>
      <c r="G67" s="19"/>
      <c r="H67" s="19"/>
      <c r="I67" s="19"/>
      <c r="J67" s="19"/>
      <c r="K67" s="19"/>
      <c r="AS67" s="21" t="s">
        <v>11</v>
      </c>
      <c r="AT67" s="102">
        <v>46800</v>
      </c>
      <c r="AU67" s="103">
        <v>0.72</v>
      </c>
      <c r="AV67" s="104">
        <v>1</v>
      </c>
      <c r="AX67" s="21" t="s">
        <v>64</v>
      </c>
      <c r="AZ67" s="73">
        <v>51594.444444444445</v>
      </c>
      <c r="BA67" s="21" t="s">
        <v>63</v>
      </c>
    </row>
    <row r="68" spans="2:55" x14ac:dyDescent="0.2">
      <c r="B68" s="19"/>
      <c r="C68" s="19"/>
      <c r="D68" s="19"/>
      <c r="E68" s="19"/>
      <c r="F68" s="19"/>
      <c r="G68" s="19"/>
      <c r="H68" s="19"/>
      <c r="I68" s="19"/>
      <c r="J68" s="19"/>
      <c r="K68" s="19"/>
      <c r="AS68" s="21" t="s">
        <v>62</v>
      </c>
      <c r="AT68" s="102">
        <v>37148</v>
      </c>
      <c r="AU68" s="103">
        <v>0.56999999999999995</v>
      </c>
      <c r="AV68" s="104">
        <v>0.79376068376068376</v>
      </c>
    </row>
    <row r="69" spans="2:55" x14ac:dyDescent="0.2">
      <c r="B69" s="19"/>
      <c r="C69" s="19"/>
      <c r="D69" s="19"/>
      <c r="E69" s="19"/>
      <c r="F69" s="19"/>
      <c r="G69" s="19"/>
      <c r="H69" s="19"/>
      <c r="I69" s="19"/>
      <c r="J69" s="19"/>
      <c r="K69" s="19"/>
      <c r="AS69" s="21" t="s">
        <v>61</v>
      </c>
      <c r="AT69" s="102">
        <v>9652</v>
      </c>
      <c r="AU69" s="103"/>
      <c r="AV69" s="104">
        <v>0.20623931623931624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0.72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0.54</v>
      </c>
      <c r="AU86" s="107">
        <v>0.57599999999999996</v>
      </c>
      <c r="AV86" s="107">
        <v>0.61199999999999999</v>
      </c>
      <c r="AW86" s="107">
        <v>0.64800000000000002</v>
      </c>
      <c r="AX86" s="107">
        <v>0.68399999999999994</v>
      </c>
      <c r="AY86" s="108">
        <v>0.72</v>
      </c>
      <c r="AZ86" s="107">
        <v>0.75600000000000001</v>
      </c>
      <c r="BA86" s="107">
        <v>0.79199999999999993</v>
      </c>
      <c r="BB86" s="107">
        <v>0.82799999999999996</v>
      </c>
      <c r="BC86" s="107">
        <v>0.86399999999999999</v>
      </c>
      <c r="BD86" s="107">
        <v>0.89999999999999991</v>
      </c>
    </row>
    <row r="87" spans="2:56" x14ac:dyDescent="0.2">
      <c r="B87" s="19"/>
      <c r="C87" s="19"/>
      <c r="D87" s="19"/>
      <c r="E87" s="19"/>
      <c r="F87" s="19"/>
      <c r="G87" s="19"/>
      <c r="H87" s="19"/>
      <c r="I87" s="19"/>
      <c r="J87" s="19"/>
      <c r="K87" s="19"/>
      <c r="AR87" s="21">
        <v>-0.2</v>
      </c>
      <c r="AS87" s="107">
        <v>37791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47238.75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55575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61750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65000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68250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75075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86336.25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103603.5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2023-10-30T14:36:30Z</dcterms:modified>
</cp:coreProperties>
</file>