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7BF6F8F6-1746-42DD-B2A7-378583BE3881}"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<sst xmlns="http://schemas.openxmlformats.org/spreadsheetml/2006/main" count="350" uniqueCount="161">
  <si>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</si>
  <si>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</si>
  <si>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</si>
  <si>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</si>
  <si>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</si>
  <si>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</si>
  <si>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</si>
  <si>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</si>
  <si>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</si>
  <si>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</si>
  <si>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</si>
  <si>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</si>
  <si>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</si>
  <si>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</si>
  <si>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</si>
  <si>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</si>
  <si>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</si>
  <si>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</si>
  <si>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</si>
  <si>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</si>
  <si>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</si>
  <si>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</si>
  <si>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</si>
  <si>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</si>
  <si>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</si>
  <si>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</si>
  <si>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</si>
  <si>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</si>
  <si>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</si>
  <si>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</si>
  <si>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</si>
  <si>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</si>
  <si>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</si>
  <si>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</si>
  <si>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</si>
  <si>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</si>
  <si>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</si>
  <si>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</si>
  <si>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</si>
  <si>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</si>
  <si>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</si>
  <si>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</si>
  <si>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</si>
  <si>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</si>
  <si>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</si>
  <si>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</si>
  <si>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</si>
  <si>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</si>
  <si>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</si>
  <si>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</si>
  <si>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</si>
  <si>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</si>
  <si>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</si>
  <si>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</si>
  <si>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</si>
  <si>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</si>
  <si>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</si>
  <si>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</si>
  <si>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</si>
  <si>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</si>
  <si>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</si>
  <si>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</si>
  <si>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</si>
  <si>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</si>
  <si>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</si>
  <si>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</si>
  <si>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</si>
  <si>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</si>
  <si>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</si>
  <si>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</si>
  <si>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</si>
  <si>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</si>
  <si>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</si>
  <si>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</si>
  <si>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</si>
  <si>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</si>
  <si>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</si>
  <si>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</si>
  <si>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</si>
  <si>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</si>
  <si>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</si>
  <si>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</si>
  <si>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</si>
  <si>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</si>
  <si>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</si>
  <si>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</si>
  <si>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</si>
  <si>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</si>
  <si>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</si>
  <si>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</si>
  <si>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</si>
  <si>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</si>
  <si>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</si>
  <si>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</si>
  <si>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</si>
  <si>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</si>
  <si>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</si>
  <si>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</si>
  <si>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</si>
  <si>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</si>
  <si>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</si>
  <si>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</si>
  <si>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</si>
  <si>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</si>
  <si>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</si>
  <si>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</si>
  <si>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</si>
  <si>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</si>
  <si>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</si>
  <si>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</si>
  <si>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</si>
  <si>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</si>
  <si>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</si>
  <si>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</si>
  <si>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</si>
  <si>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</si>
  <si>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</si>
  <si>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</si>
  <si>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</si>
  <si>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</si>
  <si>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</si>
  <si>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</si>
  <si>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</si>
  <si>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</si>
  <si>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TOMATE CHONTO ANTIOQUIA ENTRERRIOS</t>
  </si>
  <si>
    <t>Antioquia</t>
  </si>
  <si>
    <t>Material de propagacion: Colino/Plántula // Distancia de siembra: 0,4 x 1 // Densidad de siembra - Plantas/Ha.: 25.000 // Duracion del ciclo: 3 meses // Productividad/Ha/Ciclo: 125.000 kg // Inicio de Produccion desde la siembra: mes 3   // Duracion de la etapa productiva: 1 meses // Productividad promedio en etapa productiva 125.000 kg // Precio de venta ponderado por calidad: $2.564 // Valor Jornal: $67.406// Otros: N.A. //</t>
  </si>
  <si>
    <t>2023 Q3</t>
  </si>
  <si>
    <t>2017 Q3</t>
  </si>
  <si>
    <t>El presente documento corresponde a una actualización del documento PDF de la AgroGuía correspondiente a Tomate Chonto Antioquia Entrerrios publicada en la página web, y consta de las siguientes partes:</t>
  </si>
  <si>
    <t>- Flujo anualizado de los ingresos (precio y rendimiento) y los costos de producción para una hectárea de
Tomate Chonto Antioquia Entrerrios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</si>
  <si>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Tomate Chonto Antioquia Entrerrios.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</si>
  <si>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</si>
  <si>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</si>
  <si>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</si>
  <si>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</si>
  <si>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Tomate Chonto Antioquia Entrerrios. La participación se encuentra actualizada al 2023 Q3.</t>
  </si>
  <si>
    <t>Sostenimiento Ciclo ***</t>
  </si>
  <si>
    <t>Sub Total Ingresos millones [(CxG)+(DxH)]</t>
  </si>
  <si>
    <t>** Los costos de instalación comprenden tanto los gastos relacionados con la mano de obra como aquellos asociados con los insumos necesarios hasta completar la siembra de las plantas. Para el caso de Tomate Chonto Antioquia Entrerrios, en lo que respecta a la mano de obra incluye actividades como la preparación del terreno, la siembra, el trazado y el ahoyado, entre otras, y ascienden a un total de $5,0 millones de pesos (equivalente a 75 jornales). En cuanto a los insumos, se incluyen los gastos relacionados con el material vegetal y las enmiendas, que en conjunto ascienden a  $17,3 millones.</t>
  </si>
  <si>
    <t>*** Los costos de sostenimiento del ciclo comprenden tanto los gastos relacionados con la mano de obra como aquellos asociados con los insumos necesarios desde el momento de la siembra de las plantas hasta finalizar el ciclo. Para el caso de Tomate Chonto Antioquia Entrerrios, en lo que respecta a la mano de obra incluye actividades como la fertilización, riego, control de malezas, plagas y enfermedades, entre otras, y ascienden a un total de $69,7 millones de pesos (equivalente a 1034 jornales). En cuanto a los insumos, se incluyen los fertilizantes, plaguicidas, transportes, entre otras, que en conjunto ascienden a  $80,2 millones.</t>
  </si>
  <si>
    <t>Nota 1: en caso de utilizar esta información para el desarrollo de otras publicaciones, por favor citar FINAGRO, "Agro Guía - Marcos de Referencia Agroeconómicos"</t>
  </si>
  <si>
    <t>Los costos totales del ciclo para esta actualización (2023 Q3) equivalen a $172,3 millones, en comparación con los costos del marco original que ascienden a $90,7 millones, (mes de publicación del marco: septiembre - 2017).
La rentabilidad actualizada (2023 Q3) subió frente a la rentabilidad de la primera AgroGuía, pasando del 22,5% al 46,3%. Mientras que el crecimiento de los costos fue del 189,9%, el crecimiento de los ingresos fue del 273,9%.</t>
  </si>
  <si>
    <t>En cuanto a los costos de mano de obra de la AgroGuía actualizada, se destaca la participación de cosecha y beneficio seguido de otros, que representan el 44% y el 16% del costo total, respectivamente. En cuanto a los costos de insumos, se destaca la participación de transporte seguido de fertilización, que representan el 36% y el 23% del costo total, respectivamente.</t>
  </si>
  <si>
    <t>subió</t>
  </si>
  <si>
    <t>A continuación, se presenta la desagregación de los costos de mano de obra e insumos según las diferentes actividades vinculadas a la producción de TOMATE CHONTO ANTIOQUIA ENTRERRIOS</t>
  </si>
  <si>
    <t>En cuanto a los costos de mano de obra, se destaca la participación de cosecha y beneficio segido por otros que representan el 44% y el 16% del costo total, respectivamente. En cuanto a los costos de insumos, se destaca la participación de transporte segido por fertilización que representan el 34% y el 21% del costo total, respectivamente.</t>
  </si>
  <si>
    <t>En cuanto a los costos de mano de obra, se destaca la participación de cosecha y beneficio segido por otros que representan el 44% y el 16% del costo total, respectivamente. En cuanto a los costos de insumos, se destaca la participación de transporte segido por fertilización que representan el 36% y el 23% del costo total, respectivamente.</t>
  </si>
  <si>
    <t>En cuanto a los costos de mano de obra, se destaca la participación de cosecha y beneficio segido por otros que representan el 44% y el 16% del costo total, respectivamente.</t>
  </si>
  <si>
    <t>En cuanto a los costos de insumos, se destaca la participación de transporte segido por fertilización que representan el 36% y el 23% del costo total, respectivamente.</t>
  </si>
  <si>
    <t>En cuanto a los costos de insumos, se destaca la participación de transporte segido por fertilización que representan el 34% y el 21% del costo total, respectivamente.</t>
  </si>
  <si>
    <t>En cuanto a los costos de mano de obra, se destaca la participación de cosecha y beneficio segido por otros que representan el 44% y el 16% del costo total, respectivamente.En cuanto a los costos de insumos, se destaca la participación de transporte segido por fertilización que representan el 34% y el 21% del costo total, respectivamente.</t>
  </si>
  <si>
    <t>De acuerdo con el comportamiento histórico del sistema productivo, se efectuó un análisis de sensibilidad del margen de utilidad obtenido en la producción de TOMATE CHONTO ANTIOQUIA ENTRERRIOS, frente a diferentes escenarios de variación de precios de venta en finca y rendimientos probables (kg/ha).</t>
  </si>
  <si>
    <t>Con un precio ponderado de COP $ 2.564/kg y con un rendimiento por hectárea de 125.000 kg por ciclo; el margen de utilidad obtenido en la producción de tomate es del 46%.</t>
  </si>
  <si>
    <t>El precio mínimo ponderado para cubrir los costos de producción, con un rendimiento de 125.000 kg para todo el ciclo de producción, es COP $ 1.378/kg.</t>
  </si>
  <si>
    <t>El rendimiento mínimo por ha/ciclo para cubrir los costos de producción, con un precio ponderado de COP $ 2.564, es de 67.185 kg/ha para todo el ciclo.</t>
  </si>
  <si>
    <t>El siguiente cuadro presenta diferentes escenarios de rentabilidad para el sistema productivo de TOMATE CHONTO ANTIOQUIA ENTRERRIOS, con respecto a diferentes niveles de productividad (kg./ha.) y precios ($/kg.).</t>
  </si>
  <si>
    <t>De acuerdo con el comportamiento histórico del sistema productivo, se efectuó un análisis de sensibilidad del margen de utilidad obtenido en la producción de TOMATE CHONTO ANTIOQUIA ENTRERRIOS, frente a diferentes escenarios de variación de precios de venta en finca y rendimientos probables (t/ha)</t>
  </si>
  <si>
    <t>Con un precio ponderado de COP $$ 936/kg y con un rendimiento por hectárea de 125.000 kg por ciclo; el margen de utilidad obtenido en la producción de tomate es del 22%.</t>
  </si>
  <si>
    <t>El precio mínimo ponderado para cubrir los costos de producción, con un rendimiento de 125.000 kg para todo el ciclo de producción, es COP $ 726/kg.</t>
  </si>
  <si>
    <t>El rendimiento mínimo por ha/ciclo para cubrir los costos de producción, con un precio ponderado de COP $ 936, es de 96.934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</si>
</sst>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2023 Q3</c:v>
                </c:pt>
              </c:strCache>
            </c:strRef>
          </c:cat>
          <c:val>
            <c:numRef>
              <c:f>'Análisis Comparativo y Part.'!$AQ$41:$AQ$42</c:f>
              <c:numCache>
                <c:formatCode>_(* #.##0_);_(* \(#.##0\);_(* "-"_);_(@_)</c:formatCode>
                <c:ptCount val="2"/>
                <c:pt idx="0">
                  <c:v>90730000</c:v>
                </c:pt>
                <c:pt idx="1">
                  <c:v>172262642.59287399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2023 Q3</c:v>
                </c:pt>
              </c:strCache>
            </c:strRef>
          </c:cat>
          <c:val>
            <c:numRef>
              <c:f>'Análisis Comparativo y Part.'!$AR$41:$AR$42</c:f>
              <c:numCache>
                <c:formatCode>_(* #.##0_);_(* \(#.##0\);_(* "-"_);_(@_)</c:formatCode>
                <c:ptCount val="2"/>
                <c:pt idx="0">
                  <c:v>44155000</c:v>
                </c:pt>
                <c:pt idx="1">
                  <c:v>74730784</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2023 Q3</c:v>
                </c:pt>
              </c:strCache>
            </c:strRef>
          </c:cat>
          <c:val>
            <c:numRef>
              <c:f>'Análisis Comparativo y Part.'!$AS$41:$AS$42</c:f>
              <c:numCache>
                <c:formatCode>_(* #.##0_);_(* \(#.##0\);_(* "-"_);_(@_)</c:formatCode>
                <c:ptCount val="2"/>
                <c:pt idx="0">
                  <c:v>46575000</c:v>
                </c:pt>
                <c:pt idx="1">
                  <c:v>97531858.592873991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2"/>
              <c:delete val="1"/>
              <c:extLst>
                <c:ext xmlns:c15="http://schemas.microsoft.com/office/drawing/2012/chart" uri="{CE6537A1-D6FC-4f65-9D91-7224C49458BB}"/>
                <c:ext xmlns:c16="http://schemas.microsoft.com/office/drawing/2014/chart" uri="{C3380CC4-5D6E-409C-BE32-E72D297353CC}">
                  <c16:uniqueId val="{00000005-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2236147</c:v>
                </c:pt>
                <c:pt idx="1">
                  <c:v>12461659</c:v>
                </c:pt>
                <c:pt idx="2">
                  <c:v>154650</c:v>
                </c:pt>
                <c:pt idx="3">
                  <c:v>22569420</c:v>
                </c:pt>
                <c:pt idx="4">
                  <c:v>17301361.592873991</c:v>
                </c:pt>
                <c:pt idx="5">
                  <c:v>2852520</c:v>
                </c:pt>
                <c:pt idx="6">
                  <c:v>0</c:v>
                </c:pt>
                <c:pt idx="7">
                  <c:v>2284252</c:v>
                </c:pt>
                <c:pt idx="8">
                  <c:v>35443310</c:v>
                </c:pt>
                <c:pt idx="9">
                  <c:v>2228539</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4044360</c:v>
                </c:pt>
                <c:pt idx="1">
                  <c:v>5392480</c:v>
                </c:pt>
                <c:pt idx="2">
                  <c:v>32625000</c:v>
                </c:pt>
                <c:pt idx="3">
                  <c:v>2022180</c:v>
                </c:pt>
                <c:pt idx="4">
                  <c:v>5032484</c:v>
                </c:pt>
                <c:pt idx="5">
                  <c:v>12133080</c:v>
                </c:pt>
                <c:pt idx="6">
                  <c:v>8088720</c:v>
                </c:pt>
                <c:pt idx="7">
                  <c:v>5392480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2023 Q3</c:v>
                </c:pt>
              </c:strCache>
            </c:strRef>
          </c:cat>
          <c:val>
            <c:numRef>
              <c:f>'Análisis Comparativo y Part.'!$AW$41:$AW$42</c:f>
              <c:numCache>
                <c:formatCode>0%</c:formatCode>
                <c:ptCount val="2"/>
                <c:pt idx="0">
                  <c:v>0.4866637275432602</c:v>
                </c:pt>
                <c:pt idx="1">
                  <c:v>0.43381886446859486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2023 Q3</c:v>
                </c:pt>
              </c:strCache>
            </c:strRef>
          </c:cat>
          <c:val>
            <c:numRef>
              <c:f>'Análisis Comparativo y Part.'!$AX$41:$AX$42</c:f>
              <c:numCache>
                <c:formatCode>0%</c:formatCode>
                <c:ptCount val="2"/>
                <c:pt idx="0">
                  <c:v>0.51333627245673974</c:v>
                </c:pt>
                <c:pt idx="1">
                  <c:v>0.56618113553140514</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2400000</c:v>
                </c:pt>
                <c:pt idx="1">
                  <c:v>3200000</c:v>
                </c:pt>
                <c:pt idx="2">
                  <c:v>19375000</c:v>
                </c:pt>
                <c:pt idx="3">
                  <c:v>1200000</c:v>
                </c:pt>
                <c:pt idx="4">
                  <c:v>2780000</c:v>
                </c:pt>
                <c:pt idx="5">
                  <c:v>7200000</c:v>
                </c:pt>
                <c:pt idx="6">
                  <c:v>4800000</c:v>
                </c:pt>
                <c:pt idx="7">
                  <c:v>3200000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850000</c:v>
                </c:pt>
                <c:pt idx="1">
                  <c:v>7510000</c:v>
                </c:pt>
                <c:pt idx="2">
                  <c:v>1050000</c:v>
                </c:pt>
                <c:pt idx="3">
                  <c:v>9980000</c:v>
                </c:pt>
                <c:pt idx="4">
                  <c:v>8000000</c:v>
                </c:pt>
                <c:pt idx="5">
                  <c:v>1280000</c:v>
                </c:pt>
                <c:pt idx="6">
                  <c:v>0</c:v>
                </c:pt>
                <c:pt idx="7">
                  <c:v>1025000</c:v>
                </c:pt>
                <c:pt idx="8">
                  <c:v>15880000</c:v>
                </c:pt>
                <c:pt idx="9">
                  <c:v>1000000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4044360</c:v>
                </c:pt>
                <c:pt idx="1">
                  <c:v>5392480</c:v>
                </c:pt>
                <c:pt idx="2">
                  <c:v>32625000</c:v>
                </c:pt>
                <c:pt idx="3">
                  <c:v>2022180</c:v>
                </c:pt>
                <c:pt idx="4">
                  <c:v>5032484</c:v>
                </c:pt>
                <c:pt idx="5">
                  <c:v>12133080</c:v>
                </c:pt>
                <c:pt idx="6">
                  <c:v>8088720</c:v>
                </c:pt>
                <c:pt idx="7">
                  <c:v>5392480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2236147</c:v>
                </c:pt>
                <c:pt idx="1">
                  <c:v>12461659</c:v>
                </c:pt>
                <c:pt idx="2">
                  <c:v>154650</c:v>
                </c:pt>
                <c:pt idx="3">
                  <c:v>22569420</c:v>
                </c:pt>
                <c:pt idx="4">
                  <c:v>17301361.592873991</c:v>
                </c:pt>
                <c:pt idx="5">
                  <c:v>2852520</c:v>
                </c:pt>
                <c:pt idx="6">
                  <c:v>0</c:v>
                </c:pt>
                <c:pt idx="7">
                  <c:v>2284252</c:v>
                </c:pt>
                <c:pt idx="8">
                  <c:v>35443310</c:v>
                </c:pt>
                <c:pt idx="9">
                  <c:v>2228539</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2023 Q3</c:v>
                </c:pt>
              </c:strCache>
            </c:strRef>
          </c:cat>
          <c:val>
            <c:numRef>
              <c:f>Tortas!$B$36:$B$37</c:f>
              <c:numCache>
                <c:formatCode>_(* #.##0_);_(* \(#.##0\);_(* "-"_);_(@_)</c:formatCode>
                <c:ptCount val="2"/>
                <c:pt idx="0">
                  <c:v>90730000</c:v>
                </c:pt>
                <c:pt idx="1">
                  <c:v>172262642.59287399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2023 Q3</c:v>
                </c:pt>
              </c:strCache>
            </c:strRef>
          </c:cat>
          <c:val>
            <c:numRef>
              <c:f>Tortas!$C$36:$C$37</c:f>
              <c:numCache>
                <c:formatCode>_(* #.##0_);_(* \(#.##0\);_(* "-"_);_(@_)</c:formatCode>
                <c:ptCount val="2"/>
                <c:pt idx="0">
                  <c:v>44155000</c:v>
                </c:pt>
                <c:pt idx="1">
                  <c:v>74730784</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2023 Q3</c:v>
                </c:pt>
              </c:strCache>
            </c:strRef>
          </c:cat>
          <c:val>
            <c:numRef>
              <c:f>Tortas!$D$36:$D$37</c:f>
              <c:numCache>
                <c:formatCode>_(* #.##0_);_(* \(#.##0\);_(* "-"_);_(@_)</c:formatCode>
                <c:ptCount val="2"/>
                <c:pt idx="0">
                  <c:v>46575000</c:v>
                </c:pt>
                <c:pt idx="1">
                  <c:v>97531858.592873991</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2023 Q3</c:v>
                </c:pt>
              </c:strCache>
            </c:strRef>
          </c:cat>
          <c:val>
            <c:numRef>
              <c:f>Tortas!$H$36:$H$37</c:f>
              <c:numCache>
                <c:formatCode>0%</c:formatCode>
                <c:ptCount val="2"/>
                <c:pt idx="0">
                  <c:v>0.4866637275432602</c:v>
                </c:pt>
                <c:pt idx="1">
                  <c:v>0.43381886446859486</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2023 Q3</c:v>
                </c:pt>
              </c:strCache>
            </c:strRef>
          </c:cat>
          <c:val>
            <c:numRef>
              <c:f>Tortas!$I$36:$I$37</c:f>
              <c:numCache>
                <c:formatCode>0%</c:formatCode>
                <c:ptCount val="2"/>
                <c:pt idx="0">
                  <c:v>0.51333627245673974</c:v>
                </c:pt>
                <c:pt idx="1">
                  <c:v>0.56618113553140514</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5032.4799999999996</v>
      </c>
      <c r="C7" s="22">
        <v>69698.3</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74730.78</v>
      </c>
      <c r="AH7" s="23">
        <v>0.43381886446859486</v>
      </c>
    </row>
    <row r="8" spans="1:34" x14ac:dyDescent="0.2">
      <c r="A8" s="5" t="s">
        <v>122</v>
      </c>
      <c r="B8" s="22">
        <v>17301.36</v>
      </c>
      <c r="C8" s="22">
        <v>80230.5</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97531.86</v>
      </c>
      <c r="AH8" s="23">
        <v>0.56618113553140503</v>
      </c>
    </row>
    <row r="9" spans="1:34" x14ac:dyDescent="0.2">
      <c r="A9" s="9" t="s">
        <v>121</v>
      </c>
      <c r="B9" s="22">
        <v>22333.85</v>
      </c>
      <c r="C9" s="22">
        <v>149928.79999999999</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172262.64</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100000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100000</v>
      </c>
      <c r="AH11" s="27"/>
    </row>
    <row r="12" spans="1:34" hidden="1" x14ac:dyDescent="0.2">
      <c r="A12" s="5" t="s">
        <v>20</v>
      </c>
      <c r="B12" s="24"/>
      <c r="C12" s="24">
        <v>25000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25000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2712</v>
      </c>
      <c r="D15" s="162">
        <v>0</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2712</v>
      </c>
      <c r="AH15" s="27"/>
    </row>
    <row r="16" spans="1:34" hidden="1" x14ac:dyDescent="0.2">
      <c r="A16" s="5" t="s">
        <v>16</v>
      </c>
      <c r="B16" s="162">
        <v>0</v>
      </c>
      <c r="C16" s="162">
        <v>1972</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1972</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320500</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320500</v>
      </c>
      <c r="AH19" s="27"/>
    </row>
    <row r="20" spans="1:34" x14ac:dyDescent="0.2">
      <c r="A20" s="3" t="s">
        <v>12</v>
      </c>
      <c r="B20" s="25">
        <v>-22333.85</v>
      </c>
      <c r="C20" s="25">
        <v>170571.2</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148237.35999999999</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44155</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44155</v>
      </c>
      <c r="AH121" s="71">
        <v>0.4866637275432602</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46575</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46575</v>
      </c>
      <c r="AH122" s="71">
        <v>0.51333627245673974</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90730</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90730</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100000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100000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25000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25000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0.99</v>
      </c>
      <c r="D129" s="74">
        <v>0.99</v>
      </c>
      <c r="E129" s="74">
        <v>0.99</v>
      </c>
      <c r="F129" s="74">
        <v>0.99</v>
      </c>
      <c r="G129" s="74">
        <v>0.99</v>
      </c>
      <c r="H129" s="74">
        <v>0.99</v>
      </c>
      <c r="I129" s="74">
        <v>0.99</v>
      </c>
      <c r="J129" s="74">
        <v>0.99</v>
      </c>
      <c r="K129" s="74">
        <v>0.99</v>
      </c>
      <c r="L129" s="74">
        <v>0.99</v>
      </c>
      <c r="M129" s="74">
        <v>0.99</v>
      </c>
      <c r="N129" s="74">
        <v>0.99</v>
      </c>
      <c r="O129" s="74">
        <v>0.99</v>
      </c>
      <c r="P129" s="74">
        <v>0.99</v>
      </c>
      <c r="Q129" s="74">
        <v>0.99</v>
      </c>
      <c r="R129" s="74">
        <v>0.99</v>
      </c>
      <c r="S129" s="74">
        <v>0.99</v>
      </c>
      <c r="T129" s="74">
        <v>0.99</v>
      </c>
      <c r="U129" s="74">
        <v>0.99</v>
      </c>
      <c r="V129" s="74">
        <v>0.99</v>
      </c>
      <c r="W129" s="74">
        <v>0.99</v>
      </c>
      <c r="X129" s="74">
        <v>0.99</v>
      </c>
      <c r="Y129" s="74">
        <v>0.99</v>
      </c>
      <c r="Z129" s="74">
        <v>0.99</v>
      </c>
      <c r="AA129" s="74">
        <v>0.99</v>
      </c>
      <c r="AB129" s="74">
        <v>0.99</v>
      </c>
      <c r="AC129" s="74">
        <v>0.99</v>
      </c>
      <c r="AD129" s="74">
        <v>0.99</v>
      </c>
      <c r="AE129" s="74">
        <v>0.99</v>
      </c>
      <c r="AF129" s="74">
        <v>0.99</v>
      </c>
      <c r="AG129" s="74">
        <v>0.99</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0.72</v>
      </c>
      <c r="D130" s="74">
        <v>0.72</v>
      </c>
      <c r="E130" s="74">
        <v>0.72</v>
      </c>
      <c r="F130" s="74">
        <v>0.72</v>
      </c>
      <c r="G130" s="74">
        <v>0.72</v>
      </c>
      <c r="H130" s="74">
        <v>0.72</v>
      </c>
      <c r="I130" s="74">
        <v>0.72</v>
      </c>
      <c r="J130" s="74">
        <v>0.72</v>
      </c>
      <c r="K130" s="74">
        <v>0.72</v>
      </c>
      <c r="L130" s="74">
        <v>0.72</v>
      </c>
      <c r="M130" s="74">
        <v>0.72</v>
      </c>
      <c r="N130" s="74">
        <v>0.72</v>
      </c>
      <c r="O130" s="74">
        <v>0.72</v>
      </c>
      <c r="P130" s="74">
        <v>0.72</v>
      </c>
      <c r="Q130" s="74">
        <v>0.72</v>
      </c>
      <c r="R130" s="74">
        <v>0.72</v>
      </c>
      <c r="S130" s="74">
        <v>0.72</v>
      </c>
      <c r="T130" s="74">
        <v>0.72</v>
      </c>
      <c r="U130" s="74">
        <v>0.72</v>
      </c>
      <c r="V130" s="74">
        <v>0.72</v>
      </c>
      <c r="W130" s="74">
        <v>0.72</v>
      </c>
      <c r="X130" s="74">
        <v>0.72</v>
      </c>
      <c r="Y130" s="74">
        <v>0.72</v>
      </c>
      <c r="Z130" s="74">
        <v>0.72</v>
      </c>
      <c r="AA130" s="74">
        <v>0.72</v>
      </c>
      <c r="AB130" s="74">
        <v>0.72</v>
      </c>
      <c r="AC130" s="74">
        <v>0.72</v>
      </c>
      <c r="AD130" s="74">
        <v>0.72</v>
      </c>
      <c r="AE130" s="74">
        <v>0.72</v>
      </c>
      <c r="AF130" s="74">
        <v>0.72</v>
      </c>
      <c r="AG130" s="74">
        <v>0.72</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117000</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117000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26270</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26270</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2400000</v>
      </c>
      <c r="AY8" s="21" t="s">
        <v>4</v>
      </c>
      <c r="AZ8" s="89">
        <v>850000</v>
      </c>
    </row>
    <row r="9" spans="2:59" ht="14.45" customHeight="1" x14ac:dyDescent="0.2">
      <c r="B9" s="133"/>
      <c r="C9" s="133"/>
      <c r="D9" s="133"/>
      <c r="E9" s="133"/>
      <c r="F9" s="133"/>
      <c r="G9" s="133"/>
      <c r="H9" s="133"/>
      <c r="I9" s="133"/>
      <c r="J9" s="37"/>
      <c r="AP9" s="21" t="s">
        <v>8</v>
      </c>
      <c r="AQ9" s="89">
        <v>3200000</v>
      </c>
      <c r="AY9" s="21" t="s">
        <v>8</v>
      </c>
      <c r="AZ9" s="89">
        <v>7510000</v>
      </c>
    </row>
    <row r="10" spans="2:59" ht="14.45" customHeight="1" x14ac:dyDescent="0.2">
      <c r="B10" s="133"/>
      <c r="C10" s="133"/>
      <c r="D10" s="133"/>
      <c r="E10" s="133"/>
      <c r="F10" s="133"/>
      <c r="G10" s="133"/>
      <c r="H10" s="133"/>
      <c r="I10" s="133"/>
      <c r="J10" s="37"/>
      <c r="AP10" s="21" t="s">
        <v>9</v>
      </c>
      <c r="AQ10" s="89">
        <v>19375000</v>
      </c>
      <c r="AY10" s="21" t="s">
        <v>9</v>
      </c>
      <c r="AZ10" s="89">
        <v>1050000</v>
      </c>
    </row>
    <row r="11" spans="2:59" ht="14.45" customHeight="1" x14ac:dyDescent="0.2">
      <c r="B11" s="76" t="s">
        <v>114</v>
      </c>
      <c r="C11" s="76"/>
      <c r="D11" s="76"/>
      <c r="E11" s="76"/>
      <c r="F11" s="76"/>
      <c r="G11" s="76"/>
      <c r="H11" s="76"/>
      <c r="I11" s="76"/>
      <c r="AP11" s="21" t="s">
        <v>7</v>
      </c>
      <c r="AQ11" s="89">
        <v>1200000</v>
      </c>
      <c r="AY11" s="21" t="s">
        <v>7</v>
      </c>
      <c r="AZ11" s="89">
        <v>9980000</v>
      </c>
    </row>
    <row r="12" spans="2:59" ht="14.45" customHeight="1" x14ac:dyDescent="0.2">
      <c r="B12" s="76"/>
      <c r="C12" s="76"/>
      <c r="D12" s="76"/>
      <c r="E12" s="76"/>
      <c r="F12" s="76"/>
      <c r="G12" s="76"/>
      <c r="H12" s="76"/>
      <c r="I12" s="76"/>
      <c r="AP12" s="21" t="s">
        <v>3</v>
      </c>
      <c r="AQ12" s="89">
        <v>2780000</v>
      </c>
      <c r="AY12" s="21" t="s">
        <v>3</v>
      </c>
      <c r="AZ12" s="89">
        <v>8000000</v>
      </c>
    </row>
    <row r="13" spans="2:59" ht="14.45" customHeight="1" x14ac:dyDescent="0.2">
      <c r="B13" s="76"/>
      <c r="C13" s="76"/>
      <c r="D13" s="76"/>
      <c r="E13" s="76"/>
      <c r="F13" s="76"/>
      <c r="G13" s="76"/>
      <c r="H13" s="76"/>
      <c r="I13" s="76"/>
      <c r="AP13" s="21" t="s">
        <v>6</v>
      </c>
      <c r="AQ13" s="89">
        <v>7200000</v>
      </c>
      <c r="AY13" s="21" t="s">
        <v>6</v>
      </c>
      <c r="AZ13" s="89">
        <v>1280000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4800000</v>
      </c>
      <c r="AY16" s="21" t="s">
        <v>5</v>
      </c>
      <c r="AZ16" s="89">
        <v>0</v>
      </c>
    </row>
    <row r="17" spans="42:59" ht="14.45" customHeight="1" x14ac:dyDescent="0.2">
      <c r="AP17" s="21" t="s">
        <v>60</v>
      </c>
      <c r="AQ17" s="89">
        <v>3200000</v>
      </c>
      <c r="AY17" s="21" t="s">
        <v>60</v>
      </c>
      <c r="AZ17" s="89">
        <v>1025000</v>
      </c>
    </row>
    <row r="18" spans="42:59" x14ac:dyDescent="0.2">
      <c r="AP18" s="21" t="s">
        <v>10</v>
      </c>
      <c r="AQ18" s="89">
        <v>0</v>
      </c>
      <c r="AY18" s="21" t="s">
        <v>10</v>
      </c>
      <c r="AZ18" s="89">
        <v>15880000</v>
      </c>
    </row>
    <row r="19" spans="42:59" x14ac:dyDescent="0.2">
      <c r="AP19" s="21" t="s">
        <v>76</v>
      </c>
      <c r="AQ19" s="89">
        <v>0</v>
      </c>
      <c r="AY19" s="21" t="s">
        <v>76</v>
      </c>
      <c r="AZ19" s="89">
        <v>1000000</v>
      </c>
    </row>
    <row r="20" spans="42:59" ht="15" x14ac:dyDescent="0.25">
      <c r="AP20" s="77" t="s">
        <v>77</v>
      </c>
      <c r="AQ20" s="90">
        <v>44155000</v>
      </c>
      <c r="AY20" s="77" t="s">
        <v>77</v>
      </c>
      <c r="AZ20" s="90">
        <v>46575000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4044360</v>
      </c>
      <c r="AY27" s="21" t="s">
        <v>4</v>
      </c>
      <c r="AZ27" s="89">
        <v>2236147</v>
      </c>
    </row>
    <row r="28" spans="42:59" x14ac:dyDescent="0.2">
      <c r="AP28" s="21" t="s">
        <v>8</v>
      </c>
      <c r="AQ28" s="89">
        <v>5392480</v>
      </c>
      <c r="AY28" s="21" t="s">
        <v>8</v>
      </c>
      <c r="AZ28" s="89">
        <v>12461659</v>
      </c>
    </row>
    <row r="29" spans="42:59" ht="14.45" customHeight="1" x14ac:dyDescent="0.2">
      <c r="AP29" s="21" t="s">
        <v>9</v>
      </c>
      <c r="AQ29" s="89">
        <v>32625000</v>
      </c>
      <c r="AY29" s="21" t="s">
        <v>9</v>
      </c>
      <c r="AZ29" s="89">
        <v>154650</v>
      </c>
    </row>
    <row r="30" spans="42:59" x14ac:dyDescent="0.2">
      <c r="AP30" s="21" t="s">
        <v>7</v>
      </c>
      <c r="AQ30" s="89">
        <v>2022180</v>
      </c>
      <c r="AY30" s="21" t="s">
        <v>7</v>
      </c>
      <c r="AZ30" s="89">
        <v>22569420</v>
      </c>
    </row>
    <row r="31" spans="42:59" x14ac:dyDescent="0.2">
      <c r="AP31" s="21" t="s">
        <v>3</v>
      </c>
      <c r="AQ31" s="89">
        <v>5032484</v>
      </c>
      <c r="AY31" s="21" t="s">
        <v>3</v>
      </c>
      <c r="AZ31" s="89">
        <v>17301361.592873991</v>
      </c>
    </row>
    <row r="32" spans="42:59" ht="14.45" customHeight="1" x14ac:dyDescent="0.2">
      <c r="AP32" s="21" t="s">
        <v>6</v>
      </c>
      <c r="AQ32" s="89">
        <v>12133080</v>
      </c>
      <c r="AY32" s="21" t="s">
        <v>6</v>
      </c>
      <c r="AZ32" s="89">
        <v>2852520</v>
      </c>
    </row>
    <row r="33" spans="2:56" ht="14.45" customHeight="1" x14ac:dyDescent="0.2">
      <c r="AP33" s="21" t="s">
        <v>5</v>
      </c>
      <c r="AQ33" s="89">
        <v>8088720</v>
      </c>
      <c r="AY33" s="21" t="s">
        <v>5</v>
      </c>
      <c r="AZ33" s="89">
        <v>0</v>
      </c>
    </row>
    <row r="34" spans="2:56" x14ac:dyDescent="0.2">
      <c r="AP34" s="21" t="s">
        <v>60</v>
      </c>
      <c r="AQ34" s="89">
        <v>5392480</v>
      </c>
      <c r="AY34" s="21" t="s">
        <v>60</v>
      </c>
      <c r="AZ34" s="89">
        <v>2284252</v>
      </c>
    </row>
    <row r="35" spans="2:56" ht="14.45" customHeight="1" x14ac:dyDescent="0.2">
      <c r="B35" s="133" t="s">
        <v>143</v>
      </c>
      <c r="C35" s="133"/>
      <c r="D35" s="133"/>
      <c r="E35" s="133"/>
      <c r="F35" s="133"/>
      <c r="G35" s="133"/>
      <c r="H35" s="133"/>
      <c r="I35" s="133"/>
      <c r="AP35" s="21" t="s">
        <v>10</v>
      </c>
      <c r="AQ35" s="89">
        <v>0</v>
      </c>
      <c r="AY35" s="21" t="s">
        <v>10</v>
      </c>
      <c r="AZ35" s="89">
        <v>35443310</v>
      </c>
    </row>
    <row r="36" spans="2:56" ht="14.45" customHeight="1" x14ac:dyDescent="0.2">
      <c r="B36" s="133"/>
      <c r="C36" s="133"/>
      <c r="D36" s="133"/>
      <c r="E36" s="133"/>
      <c r="F36" s="133"/>
      <c r="G36" s="133"/>
      <c r="H36" s="133"/>
      <c r="I36" s="133"/>
      <c r="AP36" s="21" t="s">
        <v>76</v>
      </c>
      <c r="AQ36" s="89">
        <v>0</v>
      </c>
      <c r="AY36" s="21" t="s">
        <v>76</v>
      </c>
      <c r="AZ36" s="89">
        <v>2228539</v>
      </c>
    </row>
    <row r="37" spans="2:56" ht="14.45" customHeight="1" x14ac:dyDescent="0.25">
      <c r="B37" s="133"/>
      <c r="C37" s="133"/>
      <c r="D37" s="133"/>
      <c r="E37" s="133"/>
      <c r="F37" s="133"/>
      <c r="G37" s="133"/>
      <c r="H37" s="133"/>
      <c r="I37" s="133"/>
      <c r="AP37" s="77" t="s">
        <v>77</v>
      </c>
      <c r="AQ37" s="90">
        <v>74730784</v>
      </c>
      <c r="AY37" s="77" t="s">
        <v>77</v>
      </c>
      <c r="AZ37" s="90">
        <v>97531858.592873991</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90730000</v>
      </c>
      <c r="AR41" s="110">
        <v>44155000</v>
      </c>
      <c r="AS41" s="110">
        <v>46575000</v>
      </c>
      <c r="AV41" s="21" t="s">
        <v>128</v>
      </c>
      <c r="AW41" s="91">
        <v>0.4866637275432602</v>
      </c>
      <c r="AX41" s="91">
        <v>0.51333627245673974</v>
      </c>
    </row>
    <row r="42" spans="2:56" ht="15" x14ac:dyDescent="0.2">
      <c r="B42" s="38"/>
      <c r="C42" s="38"/>
      <c r="D42" s="38"/>
      <c r="E42" s="38"/>
      <c r="F42" s="38"/>
      <c r="G42" s="38"/>
      <c r="H42" s="38"/>
      <c r="I42" s="38"/>
      <c r="AP42" s="21" t="s">
        <v>127</v>
      </c>
      <c r="AQ42" s="110">
        <v>172262642.59287399</v>
      </c>
      <c r="AR42" s="110">
        <v>74730784</v>
      </c>
      <c r="AS42" s="110">
        <v>97531858.592873991</v>
      </c>
      <c r="AV42" s="21" t="s">
        <v>127</v>
      </c>
      <c r="AW42" s="91">
        <v>0.43381886446859486</v>
      </c>
      <c r="AX42" s="91">
        <v>0.56618113553140514</v>
      </c>
    </row>
    <row r="43" spans="2:56" x14ac:dyDescent="0.2">
      <c r="BD43" s="92">
        <v>58519115155724.391</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0.46251906396255849</v>
      </c>
    </row>
    <row r="54" spans="2:55" x14ac:dyDescent="0.2">
      <c r="BA54" s="21" t="s">
        <v>88</v>
      </c>
      <c r="BC54" s="94">
        <v>0.22452991452991453</v>
      </c>
    </row>
    <row r="55" spans="2:55" ht="15" thickBot="1" x14ac:dyDescent="0.25">
      <c r="BA55" s="21" t="s">
        <v>89</v>
      </c>
      <c r="BC55" s="94" t="s">
        <v>127</v>
      </c>
    </row>
    <row r="56" spans="2:55" ht="16.5" thickTop="1" thickBot="1" x14ac:dyDescent="0.3">
      <c r="BA56" s="95" t="s">
        <v>82</v>
      </c>
      <c r="BB56" s="95"/>
      <c r="BC56" s="93">
        <v>90730000</v>
      </c>
    </row>
    <row r="57" spans="2:55" ht="16.5" thickTop="1" thickBot="1" x14ac:dyDescent="0.3">
      <c r="BA57" s="96" t="s">
        <v>83</v>
      </c>
      <c r="BB57" s="96"/>
      <c r="BC57" s="97">
        <v>42981</v>
      </c>
    </row>
    <row r="58" spans="2:55" ht="16.5" thickTop="1" thickBot="1" x14ac:dyDescent="0.3">
      <c r="BA58" s="96" t="s">
        <v>84</v>
      </c>
      <c r="BB58" s="96"/>
      <c r="BC58" s="98">
        <v>1.8986293683773172</v>
      </c>
    </row>
    <row r="59" spans="2:55" ht="16.5" thickTop="1" thickBot="1" x14ac:dyDescent="0.3">
      <c r="BA59" s="95" t="s">
        <v>85</v>
      </c>
      <c r="BB59" s="95" t="s">
        <v>65</v>
      </c>
      <c r="BC59" s="93">
        <v>117000</v>
      </c>
    </row>
    <row r="60" spans="2:55" ht="16.5" thickTop="1" thickBot="1" x14ac:dyDescent="0.3">
      <c r="I60" s="62" t="s">
        <v>113</v>
      </c>
      <c r="BA60" s="96" t="s">
        <v>86</v>
      </c>
      <c r="BB60" s="96"/>
      <c r="BC60" s="98">
        <v>2.7393162393162394</v>
      </c>
    </row>
    <row r="61" spans="2:55" ht="16.5" thickTop="1" thickBot="1" x14ac:dyDescent="0.3">
      <c r="BA61" s="95" t="s">
        <v>85</v>
      </c>
      <c r="BB61" s="95" t="s">
        <v>65</v>
      </c>
      <c r="BC61" s="93">
        <v>320500</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2400000</v>
      </c>
      <c r="J5" t="s">
        <v>4</v>
      </c>
      <c r="K5" s="1">
        <v>850000</v>
      </c>
      <c r="S5" s="136"/>
      <c r="T5" s="136"/>
      <c r="U5" s="136"/>
      <c r="V5" s="136"/>
      <c r="W5" s="136"/>
      <c r="X5" s="136"/>
      <c r="Y5" s="136"/>
      <c r="Z5" s="136"/>
    </row>
    <row r="6" spans="1:27" x14ac:dyDescent="0.25">
      <c r="A6" t="s">
        <v>8</v>
      </c>
      <c r="B6" s="1">
        <v>3200000</v>
      </c>
      <c r="J6" t="s">
        <v>8</v>
      </c>
      <c r="K6" s="1">
        <v>7510000</v>
      </c>
      <c r="S6" s="136"/>
      <c r="T6" s="136"/>
      <c r="U6" s="136"/>
      <c r="V6" s="136"/>
      <c r="W6" s="136"/>
      <c r="X6" s="136"/>
      <c r="Y6" s="136"/>
      <c r="Z6" s="136"/>
      <c r="AA6" s="18"/>
    </row>
    <row r="7" spans="1:27" x14ac:dyDescent="0.25">
      <c r="A7" t="s">
        <v>9</v>
      </c>
      <c r="B7" s="1">
        <v>19375000</v>
      </c>
      <c r="J7" t="s">
        <v>9</v>
      </c>
      <c r="K7" s="1">
        <v>1050000</v>
      </c>
      <c r="S7" s="136"/>
      <c r="T7" s="136"/>
      <c r="U7" s="136"/>
      <c r="V7" s="136"/>
      <c r="W7" s="136"/>
      <c r="X7" s="136"/>
      <c r="Y7" s="136"/>
      <c r="Z7" s="136"/>
      <c r="AA7" s="18"/>
    </row>
    <row r="8" spans="1:27" x14ac:dyDescent="0.25">
      <c r="A8" t="s">
        <v>7</v>
      </c>
      <c r="B8" s="1">
        <v>1200000</v>
      </c>
      <c r="J8" t="s">
        <v>7</v>
      </c>
      <c r="K8" s="1">
        <v>9980000</v>
      </c>
      <c r="S8" s="136"/>
      <c r="T8" s="136"/>
      <c r="U8" s="136"/>
      <c r="V8" s="136"/>
      <c r="W8" s="136"/>
      <c r="X8" s="136"/>
      <c r="Y8" s="136"/>
      <c r="Z8" s="136"/>
    </row>
    <row r="9" spans="1:27" x14ac:dyDescent="0.25">
      <c r="A9" t="s">
        <v>3</v>
      </c>
      <c r="B9" s="1">
        <v>2780000</v>
      </c>
      <c r="J9" t="s">
        <v>3</v>
      </c>
      <c r="K9" s="1">
        <v>8000000</v>
      </c>
      <c r="S9" s="136"/>
      <c r="T9" s="136"/>
      <c r="U9" s="136"/>
      <c r="V9" s="136"/>
      <c r="W9" s="136"/>
      <c r="X9" s="136"/>
      <c r="Y9" s="136"/>
      <c r="Z9" s="136"/>
    </row>
    <row r="10" spans="1:27" x14ac:dyDescent="0.25">
      <c r="A10" t="s">
        <v>6</v>
      </c>
      <c r="B10" s="1">
        <v>7200000</v>
      </c>
      <c r="J10" t="s">
        <v>6</v>
      </c>
      <c r="K10" s="1">
        <v>1280000</v>
      </c>
      <c r="S10" s="136"/>
      <c r="T10" s="136"/>
      <c r="U10" s="136"/>
      <c r="V10" s="136"/>
      <c r="W10" s="136"/>
      <c r="X10" s="136"/>
      <c r="Y10" s="136"/>
      <c r="Z10" s="136"/>
    </row>
    <row r="11" spans="1:27" x14ac:dyDescent="0.25">
      <c r="A11" t="s">
        <v>5</v>
      </c>
      <c r="B11" s="1">
        <v>4800000</v>
      </c>
      <c r="J11" t="s">
        <v>5</v>
      </c>
      <c r="K11" s="1">
        <v>0</v>
      </c>
      <c r="S11" s="136"/>
      <c r="T11" s="136"/>
      <c r="U11" s="136"/>
      <c r="V11" s="136"/>
      <c r="W11" s="136"/>
      <c r="X11" s="136"/>
      <c r="Y11" s="136"/>
      <c r="Z11" s="136"/>
    </row>
    <row r="12" spans="1:27" x14ac:dyDescent="0.25">
      <c r="A12" t="s">
        <v>60</v>
      </c>
      <c r="B12" s="1">
        <v>3200000</v>
      </c>
      <c r="J12" t="s">
        <v>60</v>
      </c>
      <c r="K12" s="1">
        <v>1025000</v>
      </c>
    </row>
    <row r="13" spans="1:27" x14ac:dyDescent="0.25">
      <c r="A13" t="s">
        <v>10</v>
      </c>
      <c r="B13" s="1">
        <v>0</v>
      </c>
      <c r="J13" t="s">
        <v>10</v>
      </c>
      <c r="K13" s="1">
        <v>15880000</v>
      </c>
    </row>
    <row r="14" spans="1:27" x14ac:dyDescent="0.25">
      <c r="A14" t="s">
        <v>76</v>
      </c>
      <c r="B14" s="1">
        <v>0</v>
      </c>
      <c r="J14" t="s">
        <v>76</v>
      </c>
      <c r="K14" s="1">
        <v>1000000</v>
      </c>
    </row>
    <row r="15" spans="1:27" x14ac:dyDescent="0.25">
      <c r="A15" s="12" t="s">
        <v>77</v>
      </c>
      <c r="B15" s="13">
        <v>44155000</v>
      </c>
      <c r="J15" s="12" t="s">
        <v>77</v>
      </c>
      <c r="K15" s="13">
        <v>46575000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4044360</v>
      </c>
      <c r="J22" t="s">
        <v>4</v>
      </c>
      <c r="K22" s="1">
        <v>2236147</v>
      </c>
      <c r="S22" s="136"/>
      <c r="T22" s="136"/>
      <c r="U22" s="136"/>
      <c r="V22" s="136"/>
      <c r="W22" s="136"/>
      <c r="X22" s="136"/>
      <c r="Y22" s="136"/>
      <c r="Z22" s="136"/>
    </row>
    <row r="23" spans="1:26" x14ac:dyDescent="0.25">
      <c r="A23" t="s">
        <v>8</v>
      </c>
      <c r="B23" s="1">
        <v>5392480</v>
      </c>
      <c r="J23" t="s">
        <v>8</v>
      </c>
      <c r="K23" s="1">
        <v>12461659</v>
      </c>
      <c r="S23" s="136"/>
      <c r="T23" s="136"/>
      <c r="U23" s="136"/>
      <c r="V23" s="136"/>
      <c r="W23" s="136"/>
      <c r="X23" s="136"/>
      <c r="Y23" s="136"/>
      <c r="Z23" s="136"/>
    </row>
    <row r="24" spans="1:26" ht="14.45" customHeight="1" x14ac:dyDescent="0.25">
      <c r="A24" t="s">
        <v>9</v>
      </c>
      <c r="B24" s="1">
        <v>32625000</v>
      </c>
      <c r="J24" t="s">
        <v>9</v>
      </c>
      <c r="K24" s="1">
        <v>154650</v>
      </c>
      <c r="S24" s="136"/>
      <c r="T24" s="136"/>
      <c r="U24" s="136"/>
      <c r="V24" s="136"/>
      <c r="W24" s="136"/>
      <c r="X24" s="136"/>
      <c r="Y24" s="136"/>
      <c r="Z24" s="136"/>
    </row>
    <row r="25" spans="1:26" x14ac:dyDescent="0.25">
      <c r="A25" t="s">
        <v>7</v>
      </c>
      <c r="B25" s="1">
        <v>2022180</v>
      </c>
      <c r="J25" t="s">
        <v>7</v>
      </c>
      <c r="K25" s="1">
        <v>22569420</v>
      </c>
      <c r="S25" s="136"/>
      <c r="T25" s="136"/>
      <c r="U25" s="136"/>
      <c r="V25" s="136"/>
      <c r="W25" s="136"/>
      <c r="X25" s="136"/>
      <c r="Y25" s="136"/>
      <c r="Z25" s="136"/>
    </row>
    <row r="26" spans="1:26" ht="14.45" customHeight="1" x14ac:dyDescent="0.25">
      <c r="A26" t="s">
        <v>3</v>
      </c>
      <c r="B26" s="1">
        <v>5032484</v>
      </c>
      <c r="J26" t="s">
        <v>3</v>
      </c>
      <c r="K26" s="1">
        <v>17301361.592873991</v>
      </c>
      <c r="S26" s="136"/>
      <c r="T26" s="136"/>
      <c r="U26" s="136"/>
      <c r="V26" s="136"/>
      <c r="W26" s="136"/>
      <c r="X26" s="136"/>
      <c r="Y26" s="136"/>
      <c r="Z26" s="136"/>
    </row>
    <row r="27" spans="1:26" x14ac:dyDescent="0.25">
      <c r="A27" t="s">
        <v>6</v>
      </c>
      <c r="B27" s="1">
        <v>12133080</v>
      </c>
      <c r="J27" t="s">
        <v>6</v>
      </c>
      <c r="K27" s="1">
        <v>2852520</v>
      </c>
      <c r="S27" s="136"/>
      <c r="T27" s="136"/>
      <c r="U27" s="136"/>
      <c r="V27" s="136"/>
      <c r="W27" s="136"/>
      <c r="X27" s="136"/>
      <c r="Y27" s="136"/>
      <c r="Z27" s="136"/>
    </row>
    <row r="28" spans="1:26" x14ac:dyDescent="0.25">
      <c r="A28" t="s">
        <v>5</v>
      </c>
      <c r="B28" s="1">
        <v>8088720</v>
      </c>
      <c r="J28" t="s">
        <v>5</v>
      </c>
      <c r="K28" s="1">
        <v>0</v>
      </c>
      <c r="S28" s="136"/>
      <c r="T28" s="136"/>
      <c r="U28" s="136"/>
      <c r="V28" s="136"/>
      <c r="W28" s="136"/>
      <c r="X28" s="136"/>
      <c r="Y28" s="136"/>
      <c r="Z28" s="136"/>
    </row>
    <row r="29" spans="1:26" x14ac:dyDescent="0.25">
      <c r="A29" t="s">
        <v>60</v>
      </c>
      <c r="B29" s="1">
        <v>5392480</v>
      </c>
      <c r="J29" t="s">
        <v>60</v>
      </c>
      <c r="K29" s="1">
        <v>2284252</v>
      </c>
    </row>
    <row r="30" spans="1:26" x14ac:dyDescent="0.25">
      <c r="A30" t="s">
        <v>10</v>
      </c>
      <c r="B30" s="1">
        <v>0</v>
      </c>
      <c r="J30" t="s">
        <v>10</v>
      </c>
      <c r="K30" s="1">
        <v>35443310</v>
      </c>
    </row>
    <row r="31" spans="1:26" x14ac:dyDescent="0.25">
      <c r="A31" t="s">
        <v>76</v>
      </c>
      <c r="B31" s="1">
        <v>0</v>
      </c>
      <c r="J31" t="s">
        <v>76</v>
      </c>
      <c r="K31" s="1">
        <v>2228539</v>
      </c>
    </row>
    <row r="32" spans="1:26" x14ac:dyDescent="0.25">
      <c r="A32" s="12" t="s">
        <v>77</v>
      </c>
      <c r="B32" s="13">
        <v>74730784</v>
      </c>
      <c r="J32" s="12" t="s">
        <v>77</v>
      </c>
      <c r="K32" s="13">
        <v>97531858.592873991</v>
      </c>
    </row>
    <row r="35" spans="1:15" x14ac:dyDescent="0.25">
      <c r="B35" t="s">
        <v>79</v>
      </c>
      <c r="C35" t="s">
        <v>80</v>
      </c>
      <c r="D35" t="s">
        <v>24</v>
      </c>
      <c r="H35" t="s">
        <v>80</v>
      </c>
      <c r="I35" t="s">
        <v>24</v>
      </c>
    </row>
    <row r="36" spans="1:15" x14ac:dyDescent="0.25">
      <c r="A36" t="s">
        <v>128</v>
      </c>
      <c r="B36" s="14">
        <v>90730000</v>
      </c>
      <c r="C36" s="14">
        <v>44155000</v>
      </c>
      <c r="D36" s="14">
        <v>46575000</v>
      </c>
      <c r="G36" t="s">
        <v>128</v>
      </c>
      <c r="H36" s="15">
        <v>0.4866637275432602</v>
      </c>
      <c r="I36" s="15">
        <v>0.51333627245673974</v>
      </c>
    </row>
    <row r="37" spans="1:15" x14ac:dyDescent="0.25">
      <c r="A37" t="s">
        <v>127</v>
      </c>
      <c r="B37" s="14">
        <v>172262642.59287399</v>
      </c>
      <c r="C37" s="14">
        <v>74730784</v>
      </c>
      <c r="D37" s="14">
        <v>97531858.592873991</v>
      </c>
      <c r="G37" t="s">
        <v>127</v>
      </c>
      <c r="H37" s="15">
        <v>0.43381886446859486</v>
      </c>
      <c r="I37" s="15">
        <v>0.56618113553140514</v>
      </c>
    </row>
    <row r="38" spans="1:15" x14ac:dyDescent="0.25">
      <c r="O38" s="17">
        <v>58519115155724.391</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1378.1</v>
      </c>
      <c r="J11" s="19"/>
      <c r="K11" s="19"/>
    </row>
    <row r="12" spans="2:57" ht="14.45" customHeight="1" thickBot="1" x14ac:dyDescent="0.25">
      <c r="B12" s="19"/>
      <c r="C12" s="19"/>
      <c r="D12" s="19"/>
      <c r="E12" s="19"/>
      <c r="F12" s="19"/>
      <c r="G12" s="44" t="s">
        <v>93</v>
      </c>
      <c r="H12" s="45" t="s">
        <v>94</v>
      </c>
      <c r="I12" s="46">
        <v>22333850</v>
      </c>
      <c r="J12" s="19"/>
      <c r="K12" s="19"/>
    </row>
    <row r="13" spans="2:57" ht="14.45" customHeight="1" thickBot="1" x14ac:dyDescent="0.25">
      <c r="B13" s="19"/>
      <c r="C13" s="19"/>
      <c r="D13" s="19"/>
      <c r="E13" s="19"/>
      <c r="F13" s="19"/>
      <c r="G13" s="44" t="s">
        <v>95</v>
      </c>
      <c r="H13" s="45" t="s">
        <v>94</v>
      </c>
      <c r="I13" s="46">
        <v>24591600</v>
      </c>
      <c r="J13" s="19"/>
      <c r="K13" s="19"/>
    </row>
    <row r="14" spans="2:57" ht="14.45" customHeight="1" thickBot="1" x14ac:dyDescent="0.25">
      <c r="B14" s="19"/>
      <c r="C14" s="19"/>
      <c r="D14" s="19"/>
      <c r="E14" s="19"/>
      <c r="F14" s="19"/>
      <c r="G14" s="44" t="s">
        <v>96</v>
      </c>
      <c r="H14" s="45" t="s">
        <v>97</v>
      </c>
      <c r="I14" s="47">
        <v>125</v>
      </c>
      <c r="J14" s="19"/>
      <c r="K14" s="19"/>
    </row>
    <row r="15" spans="2:57" ht="14.45" customHeight="1" thickBot="1" x14ac:dyDescent="0.25">
      <c r="B15" s="19"/>
      <c r="C15" s="19"/>
      <c r="D15" s="19"/>
      <c r="E15" s="19"/>
      <c r="F15" s="19"/>
      <c r="G15" s="44" t="s">
        <v>98</v>
      </c>
      <c r="H15" s="45" t="s">
        <v>67</v>
      </c>
      <c r="I15" s="48">
        <v>46.251906396255848</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1378.1</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67185.117004680185</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2.5640000000000001</v>
      </c>
      <c r="AT30" s="101">
        <v>125000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320500</v>
      </c>
      <c r="AV39" s="103">
        <v>2.56</v>
      </c>
      <c r="AW39" s="104">
        <v>2.7393162393162394</v>
      </c>
    </row>
    <row r="40" spans="2:49" ht="14.45" customHeight="1" x14ac:dyDescent="0.2">
      <c r="B40" s="19"/>
      <c r="C40" s="49"/>
      <c r="D40" s="53" t="s">
        <v>109</v>
      </c>
      <c r="E40" s="163">
        <v>1923</v>
      </c>
      <c r="F40" s="163">
        <v>2051.2000000000003</v>
      </c>
      <c r="G40" s="163">
        <v>2179.4</v>
      </c>
      <c r="H40" s="163">
        <v>2307.6</v>
      </c>
      <c r="I40" s="163">
        <v>2435.8000000000002</v>
      </c>
      <c r="J40" s="164">
        <v>2564</v>
      </c>
      <c r="K40" s="163">
        <v>2692.2000000000003</v>
      </c>
      <c r="L40" s="163">
        <v>2820.4</v>
      </c>
      <c r="M40" s="163">
        <v>2948.6</v>
      </c>
      <c r="N40" s="163">
        <v>3076.8</v>
      </c>
      <c r="O40" s="163">
        <v>3205</v>
      </c>
      <c r="AT40" s="21" t="s">
        <v>62</v>
      </c>
      <c r="AU40" s="102">
        <v>172262.64</v>
      </c>
      <c r="AV40" s="103">
        <v>1.38</v>
      </c>
      <c r="AW40" s="104">
        <v>1.898629339799405</v>
      </c>
    </row>
    <row r="41" spans="2:49" x14ac:dyDescent="0.2">
      <c r="B41" s="19"/>
      <c r="C41" s="54">
        <v>-0.2</v>
      </c>
      <c r="D41" s="55">
        <v>72675</v>
      </c>
      <c r="E41" s="56">
        <v>-0.23261308574118006</v>
      </c>
      <c r="F41" s="56">
        <v>-0.15557476788235608</v>
      </c>
      <c r="G41" s="56">
        <v>-8.7599781536335172E-2</v>
      </c>
      <c r="H41" s="56">
        <v>-2.7177571450983415E-2</v>
      </c>
      <c r="I41" s="56">
        <v>2.6884405993805177E-2</v>
      </c>
      <c r="J41" s="56">
        <v>7.5540185694115053E-2</v>
      </c>
      <c r="K41" s="56">
        <v>0.11956208161344289</v>
      </c>
      <c r="L41" s="56">
        <v>0.15958198699465004</v>
      </c>
      <c r="M41" s="56">
        <v>0.19612190060357829</v>
      </c>
      <c r="N41" s="56">
        <v>0.22961682141176251</v>
      </c>
      <c r="O41" s="56">
        <v>0.26043214855529201</v>
      </c>
      <c r="AT41" s="21" t="s">
        <v>61</v>
      </c>
      <c r="AU41" s="102">
        <v>148237.35999999999</v>
      </c>
      <c r="AV41" s="103"/>
      <c r="AW41" s="104">
        <v>0.46251906396255849</v>
      </c>
    </row>
    <row r="42" spans="2:49" x14ac:dyDescent="0.2">
      <c r="B42" s="19"/>
      <c r="C42" s="54">
        <v>-0.15</v>
      </c>
      <c r="D42" s="55">
        <v>90843.75</v>
      </c>
      <c r="E42" s="56">
        <v>1.3909531407055996E-2</v>
      </c>
      <c r="F42" s="56">
        <v>7.5540185694115053E-2</v>
      </c>
      <c r="G42" s="56">
        <v>0.12992017477093187</v>
      </c>
      <c r="H42" s="56">
        <v>0.17825794283921323</v>
      </c>
      <c r="I42" s="56">
        <v>0.22150752479504415</v>
      </c>
      <c r="J42" s="56">
        <v>0.26043214855529201</v>
      </c>
      <c r="K42" s="56">
        <v>0.29564966529075432</v>
      </c>
      <c r="L42" s="56">
        <v>0.32766558959572006</v>
      </c>
      <c r="M42" s="56">
        <v>0.35689752048286255</v>
      </c>
      <c r="N42" s="56">
        <v>0.38369345712941</v>
      </c>
      <c r="O42" s="56">
        <v>0.4083457188442336</v>
      </c>
    </row>
    <row r="43" spans="2:49" x14ac:dyDescent="0.2">
      <c r="B43" s="19"/>
      <c r="C43" s="54">
        <v>-0.1</v>
      </c>
      <c r="D43" s="55">
        <v>106875</v>
      </c>
      <c r="E43" s="56">
        <v>0.16182310169599759</v>
      </c>
      <c r="F43" s="56">
        <v>0.21420915783999775</v>
      </c>
      <c r="G43" s="56">
        <v>0.26043214855529206</v>
      </c>
      <c r="H43" s="56">
        <v>0.30151925141333136</v>
      </c>
      <c r="I43" s="56">
        <v>0.33828139607578755</v>
      </c>
      <c r="J43" s="56">
        <v>0.3713673262719982</v>
      </c>
      <c r="K43" s="56">
        <v>0.40130221549714112</v>
      </c>
      <c r="L43" s="56">
        <v>0.42851575115636198</v>
      </c>
      <c r="M43" s="56">
        <v>0.4533628924104332</v>
      </c>
      <c r="N43" s="56">
        <v>0.47613943855999852</v>
      </c>
      <c r="O43" s="56">
        <v>0.49709386101759856</v>
      </c>
      <c r="AU43" s="21">
        <v>223470</v>
      </c>
    </row>
    <row r="44" spans="2:49" x14ac:dyDescent="0.2">
      <c r="B44" s="19"/>
      <c r="C44" s="54">
        <v>-0.05</v>
      </c>
      <c r="D44" s="55">
        <v>118750</v>
      </c>
      <c r="E44" s="56">
        <v>0.24564079152639784</v>
      </c>
      <c r="F44" s="56">
        <v>0.29278824205599807</v>
      </c>
      <c r="G44" s="56">
        <v>0.33438893369976286</v>
      </c>
      <c r="H44" s="56">
        <v>0.3713673262719982</v>
      </c>
      <c r="I44" s="56">
        <v>0.40445325646820884</v>
      </c>
      <c r="J44" s="56">
        <v>0.43423059364479838</v>
      </c>
      <c r="K44" s="56">
        <v>0.46117199394742703</v>
      </c>
      <c r="L44" s="56">
        <v>0.48566417604072581</v>
      </c>
      <c r="M44" s="56">
        <v>0.50802660316938986</v>
      </c>
      <c r="N44" s="56">
        <v>0.52852549470399868</v>
      </c>
      <c r="O44" s="56">
        <v>0.54738447491583875</v>
      </c>
      <c r="AU44" s="21">
        <v>257673.19999999998</v>
      </c>
    </row>
    <row r="45" spans="2:49" x14ac:dyDescent="0.2">
      <c r="B45" s="19"/>
      <c r="C45" s="51" t="s">
        <v>107</v>
      </c>
      <c r="D45" s="57">
        <v>125000</v>
      </c>
      <c r="E45" s="56">
        <v>0.28335875195007793</v>
      </c>
      <c r="F45" s="56">
        <v>0.32814882995319816</v>
      </c>
      <c r="G45" s="56">
        <v>0.36766948701477464</v>
      </c>
      <c r="H45" s="56">
        <v>0.40279895995839826</v>
      </c>
      <c r="I45" s="56">
        <v>0.43423059364479838</v>
      </c>
      <c r="J45" s="56">
        <v>0.46251906396255849</v>
      </c>
      <c r="K45" s="56">
        <v>0.48811339425005568</v>
      </c>
      <c r="L45" s="56">
        <v>0.51138096723868964</v>
      </c>
      <c r="M45" s="56">
        <v>0.53262527301092044</v>
      </c>
      <c r="N45" s="56">
        <v>0.55209921996879874</v>
      </c>
      <c r="O45" s="56">
        <v>0.57001525117004681</v>
      </c>
    </row>
    <row r="46" spans="2:49" ht="14.45" customHeight="1" x14ac:dyDescent="0.2">
      <c r="B46" s="19"/>
      <c r="C46" s="54">
        <v>0.05</v>
      </c>
      <c r="D46" s="55">
        <v>131250</v>
      </c>
      <c r="E46" s="56">
        <v>0.3174845256667409</v>
      </c>
      <c r="F46" s="56">
        <v>0.36014174281256961</v>
      </c>
      <c r="G46" s="56">
        <v>0.39778046382359505</v>
      </c>
      <c r="H46" s="56">
        <v>0.4312371047222841</v>
      </c>
      <c r="I46" s="56">
        <v>0.46117199394742703</v>
      </c>
      <c r="J46" s="56">
        <v>0.48811339425005568</v>
      </c>
      <c r="K46" s="56">
        <v>0.51248894690481495</v>
      </c>
      <c r="L46" s="56">
        <v>0.53464854022732344</v>
      </c>
      <c r="M46" s="56">
        <v>0.5548812123913528</v>
      </c>
      <c r="N46" s="56">
        <v>0.57342782854171304</v>
      </c>
      <c r="O46" s="56">
        <v>0.5904907154000445</v>
      </c>
    </row>
    <row r="47" spans="2:49" x14ac:dyDescent="0.2">
      <c r="B47" s="19"/>
      <c r="C47" s="54">
        <v>0.1</v>
      </c>
      <c r="D47" s="55">
        <v>144375</v>
      </c>
      <c r="E47" s="56">
        <v>0.37953138696976446</v>
      </c>
      <c r="F47" s="56">
        <v>0.41831067528415417</v>
      </c>
      <c r="G47" s="56">
        <v>0.45252769438508639</v>
      </c>
      <c r="H47" s="56">
        <v>0.48294282247480369</v>
      </c>
      <c r="I47" s="56">
        <v>0.5101563581340246</v>
      </c>
      <c r="J47" s="56">
        <v>0.53464854022732333</v>
      </c>
      <c r="K47" s="56">
        <v>0.55680813354983172</v>
      </c>
      <c r="L47" s="56">
        <v>0.5769532183884758</v>
      </c>
      <c r="M47" s="56">
        <v>0.59534655671941161</v>
      </c>
      <c r="N47" s="56">
        <v>0.61220711685610274</v>
      </c>
      <c r="O47" s="56">
        <v>0.62771883218185864</v>
      </c>
    </row>
    <row r="48" spans="2:49" x14ac:dyDescent="0.2">
      <c r="B48" s="19"/>
      <c r="C48" s="54">
        <v>0.15</v>
      </c>
      <c r="D48" s="55">
        <v>166031.25</v>
      </c>
      <c r="E48" s="56">
        <v>0.46046207562588215</v>
      </c>
      <c r="F48" s="56">
        <v>0.49418319589926457</v>
      </c>
      <c r="G48" s="56">
        <v>0.52393712555224903</v>
      </c>
      <c r="H48" s="56">
        <v>0.55038506302156842</v>
      </c>
      <c r="I48" s="56">
        <v>0.57404900707306483</v>
      </c>
      <c r="J48" s="56">
        <v>0.59534655671941161</v>
      </c>
      <c r="K48" s="56">
        <v>0.61461576830420162</v>
      </c>
      <c r="L48" s="56">
        <v>0.63213323338128335</v>
      </c>
      <c r="M48" s="56">
        <v>0.64812744062557526</v>
      </c>
      <c r="N48" s="56">
        <v>0.66278879726617634</v>
      </c>
      <c r="O48" s="56">
        <v>0.67627724537552925</v>
      </c>
    </row>
    <row r="49" spans="2:45" ht="15" thickBot="1" x14ac:dyDescent="0.25">
      <c r="B49" s="19"/>
      <c r="C49" s="54">
        <v>0.2</v>
      </c>
      <c r="D49" s="58">
        <v>199237.5</v>
      </c>
      <c r="E49" s="56">
        <v>0.55038506302156842</v>
      </c>
      <c r="F49" s="56">
        <v>0.57848599658272049</v>
      </c>
      <c r="G49" s="56">
        <v>0.60328093796020743</v>
      </c>
      <c r="H49" s="56">
        <v>0.62532088585130696</v>
      </c>
      <c r="I49" s="56">
        <v>0.64504083922755406</v>
      </c>
      <c r="J49" s="56">
        <v>0.66278879726617634</v>
      </c>
      <c r="K49" s="56">
        <v>0.67884647358683459</v>
      </c>
      <c r="L49" s="56">
        <v>0.69344436115106944</v>
      </c>
      <c r="M49" s="56">
        <v>0.70677286718797938</v>
      </c>
      <c r="N49" s="56">
        <v>0.71899066438848025</v>
      </c>
      <c r="O49" s="56">
        <v>0.73023103781294108</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125000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725.84</v>
      </c>
      <c r="BA66" s="21" t="s">
        <v>65</v>
      </c>
    </row>
    <row r="67" spans="2:55" x14ac:dyDescent="0.2">
      <c r="B67" s="19"/>
      <c r="C67" s="19"/>
      <c r="D67" s="19"/>
      <c r="E67" s="19"/>
      <c r="F67" s="19"/>
      <c r="G67" s="19"/>
      <c r="H67" s="19"/>
      <c r="I67" s="19"/>
      <c r="J67" s="19"/>
      <c r="K67" s="19"/>
      <c r="AS67" s="21" t="s">
        <v>11</v>
      </c>
      <c r="AT67" s="102">
        <v>117000</v>
      </c>
      <c r="AU67" s="103">
        <v>0.94</v>
      </c>
      <c r="AV67" s="104">
        <v>1</v>
      </c>
      <c r="AX67" s="21" t="s">
        <v>64</v>
      </c>
      <c r="AZ67" s="73">
        <v>96933.760683760673</v>
      </c>
      <c r="BA67" s="21" t="s">
        <v>63</v>
      </c>
    </row>
    <row r="68" spans="2:55" x14ac:dyDescent="0.2">
      <c r="B68" s="19"/>
      <c r="C68" s="19"/>
      <c r="D68" s="19"/>
      <c r="E68" s="19"/>
      <c r="F68" s="19"/>
      <c r="G68" s="19"/>
      <c r="H68" s="19"/>
      <c r="I68" s="19"/>
      <c r="J68" s="19"/>
      <c r="K68" s="19"/>
      <c r="AS68" s="21" t="s">
        <v>62</v>
      </c>
      <c r="AT68" s="102">
        <v>90730</v>
      </c>
      <c r="AU68" s="103">
        <v>0.73</v>
      </c>
      <c r="AV68" s="104">
        <v>0.77547008547008545</v>
      </c>
    </row>
    <row r="69" spans="2:55" x14ac:dyDescent="0.2">
      <c r="B69" s="19"/>
      <c r="C69" s="19"/>
      <c r="D69" s="19"/>
      <c r="E69" s="19"/>
      <c r="F69" s="19"/>
      <c r="G69" s="19"/>
      <c r="H69" s="19"/>
      <c r="I69" s="19"/>
      <c r="J69" s="19"/>
      <c r="K69" s="19"/>
      <c r="AS69" s="21" t="s">
        <v>61</v>
      </c>
      <c r="AT69" s="102">
        <v>26270</v>
      </c>
      <c r="AU69" s="103"/>
      <c r="AV69" s="104">
        <v>0.22452991452991453</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0.93600000000000005</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0.70200000000000007</v>
      </c>
      <c r="AU86" s="107">
        <v>0.74880000000000002</v>
      </c>
      <c r="AV86" s="107">
        <v>0.79560000000000008</v>
      </c>
      <c r="AW86" s="107">
        <v>0.84240000000000004</v>
      </c>
      <c r="AX86" s="107">
        <v>0.88919999999999999</v>
      </c>
      <c r="AY86" s="108">
        <v>0.93600000000000005</v>
      </c>
      <c r="AZ86" s="107">
        <v>0.98280000000000012</v>
      </c>
      <c r="BA86" s="107">
        <v>1.0296000000000001</v>
      </c>
      <c r="BB86" s="107">
        <v>1.0764</v>
      </c>
      <c r="BC86" s="107">
        <v>1.1232000000000002</v>
      </c>
      <c r="BD86" s="107">
        <v>1.1700000000000002</v>
      </c>
    </row>
    <row r="87" spans="2:56" x14ac:dyDescent="0.2">
      <c r="B87" s="19"/>
      <c r="C87" s="19"/>
      <c r="D87" s="19"/>
      <c r="E87" s="19"/>
      <c r="F87" s="19"/>
      <c r="G87" s="19"/>
      <c r="H87" s="19"/>
      <c r="I87" s="19"/>
      <c r="J87" s="19"/>
      <c r="K87" s="19"/>
      <c r="AR87" s="21">
        <v>-0.2</v>
      </c>
      <c r="AS87" s="107">
        <v>72675</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90843.75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106875</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118750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125000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131250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144375</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166031.25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199237.5</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2023-10-30T14:36:15Z</dcterms:modified>
</cp:coreProperties>
</file>