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405D1FC2-6444-48EE-BC98-D780FC182CF1}"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<sst xmlns="http://schemas.openxmlformats.org/spreadsheetml/2006/main" count="350" uniqueCount="161">
  <si>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</si>
  <si>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</si>
  <si>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</si>
  <si>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</si>
  <si>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</si>
  <si>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</si>
  <si>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</si>
  <si>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</si>
  <si>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</si>
  <si>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</si>
  <si>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</si>
  <si>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</si>
  <si>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</si>
  <si>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</si>
  <si>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</si>
  <si>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</si>
  <si>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</si>
  <si>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</si>
  <si>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</si>
  <si>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</si>
  <si>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</si>
  <si>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</si>
  <si>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</si>
  <si>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</si>
  <si>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</si>
  <si>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</si>
  <si>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</si>
  <si>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</si>
  <si>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</si>
  <si>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</si>
  <si>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</si>
  <si>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</si>
  <si>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</si>
  <si>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</si>
  <si>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</si>
  <si>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</si>
  <si>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</si>
  <si>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</si>
  <si>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</si>
  <si>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</si>
  <si>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</si>
  <si>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</si>
  <si>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</si>
  <si>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</si>
  <si>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</si>
  <si>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</si>
  <si>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</si>
  <si>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</si>
  <si>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</si>
  <si>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</si>
  <si>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</si>
  <si>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</si>
  <si>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</si>
  <si>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</si>
  <si>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</si>
  <si>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</si>
  <si>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</si>
  <si>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</si>
  <si>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</si>
  <si>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</si>
  <si>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</si>
  <si>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</si>
  <si>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</si>
  <si>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</si>
  <si>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</si>
  <si>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</si>
  <si>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</si>
  <si>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</si>
  <si>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</si>
  <si>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</si>
  <si>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</si>
  <si>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</si>
  <si>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</si>
  <si>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</si>
  <si>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</si>
  <si>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</si>
  <si>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</si>
  <si>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</si>
  <si>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</si>
  <si>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</si>
  <si>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</si>
  <si>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</si>
  <si>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</si>
  <si>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</si>
  <si>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</si>
  <si>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</si>
  <si>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</si>
  <si>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</si>
  <si>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</si>
  <si>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</si>
  <si>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</si>
  <si>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</si>
  <si>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</si>
  <si>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</si>
  <si>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</si>
  <si>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</si>
  <si>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</si>
  <si>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</si>
  <si>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</si>
  <si>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</si>
  <si>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</si>
  <si>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</si>
  <si>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</si>
  <si>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</si>
  <si>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</si>
  <si>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</si>
  <si>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</si>
  <si>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</si>
  <si>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</si>
  <si>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</si>
  <si>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</si>
  <si>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</si>
  <si>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</si>
  <si>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</si>
  <si>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</si>
  <si>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</si>
  <si>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</si>
  <si>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</si>
  <si>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</si>
  <si>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</si>
  <si>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</si>
  <si>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</si>
  <si>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</si>
  <si>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</si>
  <si>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TABACO RUBIO SANTANDER VILLANUEVA</t>
  </si>
  <si>
    <t>Santander</t>
  </si>
  <si>
    <t>Material de propagacion: Semilla // Distancia de siembra: 0,5 x 1 // Densidad de siembra - Plantas/Ha.: 20.000 // Duracion del ciclo: 4 meses // Productividad/Ha/Ciclo: 2.500 kg // Inicio de Produccion desde la siembra: mes 4   // Duracion de la etapa productiva: 1 meses // Productividad promedio en etapa productiva 2.500 kg // Precio de venta ponderado por calidad: $9.789 // Valor Jornal: $58.200// Otros: N.A. //</t>
  </si>
  <si>
    <t>2023 Q3</t>
  </si>
  <si>
    <t>2019 Q4</t>
  </si>
  <si>
    <t>El presente documento corresponde a una actualización del documento PDF de la AgroGuía correspondiente a Tabaco Rubio Santander Villanueva publicada en la página web, y consta de las siguientes partes:</t>
  </si>
  <si>
    <t>- Flujo anualizado de los ingresos (precio y rendimiento) y los costos de producción para una hectárea de
Tabaco Rubio Santander Villanueva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</si>
  <si>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Tabaco Rubio Santander Villanueva.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</si>
  <si>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</si>
  <si>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</si>
  <si>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</si>
  <si>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</si>
  <si>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Tabaco Rubio Santander Villanueva. La participación se encuentra actualizada al 2023 Q3.</t>
  </si>
  <si>
    <t>Sostenimiento Ciclo ***</t>
  </si>
  <si>
    <t>Sub Total Ingresos millones [(CxG)]</t>
  </si>
  <si>
    <t>** Los costos de instalación comprenden tanto los gastos relacionados con la mano de obra como aquellos asociados con los insumos necesarios hasta completar la siembra de las plantas. Para el caso de Tabaco Rubio Santander Villanueva, en lo que respecta a la mano de obra incluye actividades como la preparación del terreno, la siembra, el trazado y el ahoyado, entre otras, y ascienden a un total de $3,8 millones de pesos (equivalente a 65 jornales). En cuanto a los insumos, se incluyen los gastos relacionados con el material vegetal y las enmiendas, que en conjunto ascienden a  $0,2 millones.</t>
  </si>
  <si>
    <t>*** Los costos de sostenimiento del ciclo comprenden tanto los gastos relacionados con la mano de obra como aquellos asociados con los insumos necesarios desde el momento de la siembra de las plantas hasta finalizar el ciclo. Para el caso de Tabaco Rubio Santander Villanueva, en lo que respecta a la mano de obra incluye actividades como la fertilización, riego, control de malezas, plagas y enfermedades, entre otras, y ascienden a un total de $7,4 millones de pesos (equivalente a 127 jornales). En cuanto a los insumos, se incluyen los fertilizantes, plaguicidas, transportes, entre otras, que en conjunto ascienden a  $7,4 millones.</t>
  </si>
  <si>
    <t>Nota 1: en caso de utilizar esta información para el desarrollo de otras publicaciones, por favor citar FINAGRO, "Agro Guía - Marcos de Referencia Agroeconómicos"</t>
  </si>
  <si>
    <t>Los costos totales del ciclo para esta actualización (2023 Q3) equivalen a $18,7 millones, en comparación con los costos del marco original que ascienden a $11,4 millones, (mes de publicación del marco: octubre - 2019).
La rentabilidad actualizada (2023 Q3) subió frente a la rentabilidad de la primera AgroGuía, pasando del 7,5% al 23,4%. Mientras que el crecimiento de los costos fue del 163,8%, el crecimiento de los ingresos fue del 197,8%.</t>
  </si>
  <si>
    <t>En cuanto a los costos de mano de obra de la AgroGuía actualizada, se destaca la participación de cosecha y beneficio seguido de instalación, que representan el 59% y el 34% del costo total, respectivamente. En cuanto a los costos de insumos, se destaca la participación de fertilización seguido de otros, que representan el 41% y el 37% del costo total, respectivamente.</t>
  </si>
  <si>
    <t>subió</t>
  </si>
  <si>
    <t>A continuación, se presenta la desagregación de los costos de mano de obra e insumos según las diferentes actividades vinculadas a la producción de TABACO RUBIO SANTANDER VILLANUEVA</t>
  </si>
  <si>
    <t>En cuanto a los costos de mano de obra, se destaca la participación de cosecha y beneficio segido por instalación que representan el 59% y el 34% del costo total, respectivamente. En cuanto a los costos de insumos, se destaca la participación de fertilización segido por otros que representan el 38% y el 38% del costo total, respectivamente.</t>
  </si>
  <si>
    <t>En cuanto a los costos de mano de obra, se destaca la participación de cosecha y beneficio segido por instalación que representan el 59% y el 34% del costo total, respectivamente. En cuanto a los costos de insumos, se destaca la participación de fertilización segido por otros que representan el 41% y el 37% del costo total, respectivamente.</t>
  </si>
  <si>
    <t>En cuanto a los costos de mano de obra, se destaca la participación de cosecha y beneficio segido por instalación que representan el 59% y el 34% del costo total, respectivamente.</t>
  </si>
  <si>
    <t>En cuanto a los costos de insumos, se destaca la participación de fertilización segido por otros que representan el 41% y el 37% del costo total, respectivamente.</t>
  </si>
  <si>
    <t>En cuanto a los costos de insumos, se destaca la participación de fertilización segido por otros que representan el 38% y el 38% del costo total, respectivamente.</t>
  </si>
  <si>
    <t>En cuanto a los costos de mano de obra, se destaca la participación de cosecha y beneficio segido por instalación que representan el 59% y el 34% del costo total, respectivamente.En cuanto a los costos de insumos, se destaca la participación de fertilización segido por otros que representan el 38% y el 38% del costo total, respectivamente.</t>
  </si>
  <si>
    <t>De acuerdo con el comportamiento histórico del sistema productivo, se efectuó un análisis de sensibilidad del margen de utilidad obtenido en la producción de TABACO RUBIO SANTANDER VILLANUEVA, frente a diferentes escenarios de variación de precios de venta en finca y rendimientos probables (kg/ha).</t>
  </si>
  <si>
    <t>Con un precio ponderado de COP $ 9.789/kg y con un rendimiento por hectárea de 2.500 kg por ciclo; el margen de utilidad obtenido en la producción de tabaco es del 23%.</t>
  </si>
  <si>
    <t>El precio mínimo ponderado para cubrir los costos de producción, con un rendimiento de 2.500 kg para todo el ciclo de producción, es COP $ 7.498/kg.</t>
  </si>
  <si>
    <t>El rendimiento mínimo por ha/ciclo para cubrir los costos de producción, con un precio ponderado de COP $ 9.789, es de 1.915 kg/ha para todo el ciclo.</t>
  </si>
  <si>
    <t>El siguiente cuadro presenta diferentes escenarios de rentabilidad para el sistema productivo de TABACO RUBIO SANTANDER VILLANUEVA, con respecto a diferentes niveles de productividad (kg./ha.) y precios ($/kg.).</t>
  </si>
  <si>
    <t>De acuerdo con el comportamiento histórico del sistema productivo, se efectuó un análisis de sensibilidad del margen de utilidad obtenido en la producción de TABACO RUBIO SANTANDER VILLANUEVA, frente a diferentes escenarios de variación de precios de venta en finca y rendimientos probables (t/ha)</t>
  </si>
  <si>
    <t>Con un precio ponderado de COP $$ 4.950/kg y con un rendimiento por hectárea de 2.500 kg por ciclo; el margen de utilidad obtenido en la producción de tabaco es del 8%.</t>
  </si>
  <si>
    <t>El precio mínimo ponderado para cubrir los costos de producción, con un rendimiento de 2.500 kg para todo el ciclo de producción, es COP $ 4.577/kg.</t>
  </si>
  <si>
    <t>El rendimiento mínimo por ha/ciclo para cubrir los costos de producción, con un precio ponderado de COP $ 4.950, es de 2.312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</si>
</sst>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2023 Q3</c:v>
                </c:pt>
              </c:strCache>
            </c:strRef>
          </c:cat>
          <c:val>
            <c:numRef>
              <c:f>'Análisis Comparativo y Part.'!$AQ$41:$AQ$42</c:f>
              <c:numCache>
                <c:formatCode>_(* #.##0_);_(* \(#.##0\);_(* "-"_);_(@_)</c:formatCode>
                <c:ptCount val="2"/>
                <c:pt idx="0">
                  <c:v>11442499.999999996</c:v>
                </c:pt>
                <c:pt idx="1">
                  <c:v>18744465.809609413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2023 Q3</c:v>
                </c:pt>
              </c:strCache>
            </c:strRef>
          </c:cat>
          <c:val>
            <c:numRef>
              <c:f>'Análisis Comparativo y Part.'!$AR$41:$AR$42</c:f>
              <c:numCache>
                <c:formatCode>_(* #.##0_);_(* \(#.##0\);_(* "-"_);_(@_)</c:formatCode>
                <c:ptCount val="2"/>
                <c:pt idx="0">
                  <c:v>7660000</c:v>
                </c:pt>
                <c:pt idx="1">
                  <c:v>11145300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2023 Q3</c:v>
                </c:pt>
              </c:strCache>
            </c:strRef>
          </c:cat>
          <c:val>
            <c:numRef>
              <c:f>'Análisis Comparativo y Part.'!$AS$41:$AS$42</c:f>
              <c:numCache>
                <c:formatCode>_(* #.##0_);_(* \(#.##0\);_(* "-"_);_(@_)</c:formatCode>
                <c:ptCount val="2"/>
                <c:pt idx="0">
                  <c:v>3782499.9999999953</c:v>
                </c:pt>
                <c:pt idx="1">
                  <c:v>7599165.8096094131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120956</c:v>
                </c:pt>
                <c:pt idx="1">
                  <c:v>319121.8</c:v>
                </c:pt>
                <c:pt idx="3">
                  <c:v>3137119.9999999893</c:v>
                </c:pt>
                <c:pt idx="4">
                  <c:v>184364.00960942343</c:v>
                </c:pt>
                <c:pt idx="5">
                  <c:v>2848802</c:v>
                </c:pt>
                <c:pt idx="6">
                  <c:v>0</c:v>
                </c:pt>
                <c:pt idx="7">
                  <c:v>0</c:v>
                </c:pt>
                <c:pt idx="8">
                  <c:v>988802</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232800</c:v>
                </c:pt>
                <c:pt idx="1">
                  <c:v>291000</c:v>
                </c:pt>
                <c:pt idx="2">
                  <c:v>6547500</c:v>
                </c:pt>
                <c:pt idx="3">
                  <c:v>291000</c:v>
                </c:pt>
                <c:pt idx="4">
                  <c:v>3783000</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2023 Q3</c:v>
                </c:pt>
              </c:strCache>
            </c:strRef>
          </c:cat>
          <c:val>
            <c:numRef>
              <c:f>'Análisis Comparativo y Part.'!$AW$41:$AW$42</c:f>
              <c:numCache>
                <c:formatCode>0%</c:formatCode>
                <c:ptCount val="2"/>
                <c:pt idx="0">
                  <c:v>0.66943412715752704</c:v>
                </c:pt>
                <c:pt idx="1">
                  <c:v>0.59459149773616515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2023 Q3</c:v>
                </c:pt>
              </c:strCache>
            </c:strRef>
          </c:cat>
          <c:val>
            <c:numRef>
              <c:f>'Análisis Comparativo y Part.'!$AX$41:$AX$42</c:f>
              <c:numCache>
                <c:formatCode>0%</c:formatCode>
                <c:ptCount val="2"/>
                <c:pt idx="0">
                  <c:v>0.33056587284247296</c:v>
                </c:pt>
                <c:pt idx="1">
                  <c:v>0.40540850226383485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160000</c:v>
                </c:pt>
                <c:pt idx="1">
                  <c:v>200000</c:v>
                </c:pt>
                <c:pt idx="2">
                  <c:v>4500000</c:v>
                </c:pt>
                <c:pt idx="3">
                  <c:v>200000</c:v>
                </c:pt>
                <c:pt idx="4">
                  <c:v>2600000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63000</c:v>
                </c:pt>
                <c:pt idx="1">
                  <c:v>202000</c:v>
                </c:pt>
                <c:pt idx="2">
                  <c:v>0</c:v>
                </c:pt>
                <c:pt idx="3">
                  <c:v>1454999.9999999951</c:v>
                </c:pt>
                <c:pt idx="4">
                  <c:v>122500</c:v>
                </c:pt>
                <c:pt idx="5">
                  <c:v>1440000</c:v>
                </c:pt>
                <c:pt idx="6">
                  <c:v>0</c:v>
                </c:pt>
                <c:pt idx="7">
                  <c:v>0</c:v>
                </c:pt>
                <c:pt idx="8">
                  <c:v>500000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232800</c:v>
                </c:pt>
                <c:pt idx="1">
                  <c:v>291000</c:v>
                </c:pt>
                <c:pt idx="2">
                  <c:v>6547500</c:v>
                </c:pt>
                <c:pt idx="3">
                  <c:v>291000</c:v>
                </c:pt>
                <c:pt idx="4">
                  <c:v>3783000</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120956</c:v>
                </c:pt>
                <c:pt idx="1">
                  <c:v>319121.8</c:v>
                </c:pt>
                <c:pt idx="2">
                  <c:v>0</c:v>
                </c:pt>
                <c:pt idx="3">
                  <c:v>3137119.9999999893</c:v>
                </c:pt>
                <c:pt idx="4">
                  <c:v>184364.00960942343</c:v>
                </c:pt>
                <c:pt idx="5">
                  <c:v>2848802</c:v>
                </c:pt>
                <c:pt idx="6">
                  <c:v>0</c:v>
                </c:pt>
                <c:pt idx="7">
                  <c:v>0</c:v>
                </c:pt>
                <c:pt idx="8">
                  <c:v>988802</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2023 Q3</c:v>
                </c:pt>
              </c:strCache>
            </c:strRef>
          </c:cat>
          <c:val>
            <c:numRef>
              <c:f>Tortas!$B$36:$B$37</c:f>
              <c:numCache>
                <c:formatCode>_(* #.##0_);_(* \(#.##0\);_(* "-"_);_(@_)</c:formatCode>
                <c:ptCount val="2"/>
                <c:pt idx="0">
                  <c:v>11442499.999999996</c:v>
                </c:pt>
                <c:pt idx="1">
                  <c:v>18744465.809609413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2023 Q3</c:v>
                </c:pt>
              </c:strCache>
            </c:strRef>
          </c:cat>
          <c:val>
            <c:numRef>
              <c:f>Tortas!$C$36:$C$37</c:f>
              <c:numCache>
                <c:formatCode>_(* #.##0_);_(* \(#.##0\);_(* "-"_);_(@_)</c:formatCode>
                <c:ptCount val="2"/>
                <c:pt idx="0">
                  <c:v>7660000</c:v>
                </c:pt>
                <c:pt idx="1">
                  <c:v>11145300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2023 Q3</c:v>
                </c:pt>
              </c:strCache>
            </c:strRef>
          </c:cat>
          <c:val>
            <c:numRef>
              <c:f>Tortas!$D$36:$D$37</c:f>
              <c:numCache>
                <c:formatCode>_(* #.##0_);_(* \(#.##0\);_(* "-"_);_(@_)</c:formatCode>
                <c:ptCount val="2"/>
                <c:pt idx="0">
                  <c:v>3782499.9999999953</c:v>
                </c:pt>
                <c:pt idx="1">
                  <c:v>7599165.8096094131</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2023 Q3</c:v>
                </c:pt>
              </c:strCache>
            </c:strRef>
          </c:cat>
          <c:val>
            <c:numRef>
              <c:f>Tortas!$H$36:$H$37</c:f>
              <c:numCache>
                <c:formatCode>0%</c:formatCode>
                <c:ptCount val="2"/>
                <c:pt idx="0">
                  <c:v>0.66943412715752704</c:v>
                </c:pt>
                <c:pt idx="1">
                  <c:v>0.59459149773616515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2023 Q3</c:v>
                </c:pt>
              </c:strCache>
            </c:strRef>
          </c:cat>
          <c:val>
            <c:numRef>
              <c:f>Tortas!$I$36:$I$37</c:f>
              <c:numCache>
                <c:formatCode>0%</c:formatCode>
                <c:ptCount val="2"/>
                <c:pt idx="0">
                  <c:v>0.33056587284247296</c:v>
                </c:pt>
                <c:pt idx="1">
                  <c:v>0.40540850226383485</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3783</v>
      </c>
      <c r="C7" s="22">
        <v>7362.3</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11145.3</v>
      </c>
      <c r="AH7" s="23">
        <v>0.59459149773616504</v>
      </c>
    </row>
    <row r="8" spans="1:34" x14ac:dyDescent="0.2">
      <c r="A8" s="5" t="s">
        <v>122</v>
      </c>
      <c r="B8" s="22">
        <v>184.36</v>
      </c>
      <c r="C8" s="22">
        <v>7414.8</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7599.17</v>
      </c>
      <c r="AH8" s="23">
        <v>0.40540850226383485</v>
      </c>
    </row>
    <row r="9" spans="1:34" x14ac:dyDescent="0.2">
      <c r="A9" s="9" t="s">
        <v>121</v>
      </c>
      <c r="B9" s="22">
        <v>3967.36</v>
      </c>
      <c r="C9" s="22">
        <v>14777.1</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18744.47</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2500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2500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9789</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9789</v>
      </c>
      <c r="AH15" s="27"/>
    </row>
    <row r="16" spans="1:34" hidden="1" x14ac:dyDescent="0.2">
      <c r="A16" s="5" t="s">
        <v>16</v>
      </c>
      <c r="B16" s="162">
        <v>0</v>
      </c>
      <c r="C16" s="162">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0</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24472.5</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24472.5</v>
      </c>
      <c r="AH19" s="27"/>
    </row>
    <row r="20" spans="1:34" x14ac:dyDescent="0.2">
      <c r="A20" s="3" t="s">
        <v>12</v>
      </c>
      <c r="B20" s="25">
        <v>-3967.36</v>
      </c>
      <c r="C20" s="25">
        <v>9695.4</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5728.03</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7660</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7660</v>
      </c>
      <c r="AH121" s="71">
        <v>0.66943412715752693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3782.5</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3782.5</v>
      </c>
      <c r="AH122" s="71">
        <v>0.33056587284247296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11442.5</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11442.5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2500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2500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4.95</v>
      </c>
      <c r="D129" s="74">
        <v>4.95</v>
      </c>
      <c r="E129" s="74">
        <v>4.95</v>
      </c>
      <c r="F129" s="74">
        <v>4.95</v>
      </c>
      <c r="G129" s="74">
        <v>4.95</v>
      </c>
      <c r="H129" s="74">
        <v>4.95</v>
      </c>
      <c r="I129" s="74">
        <v>4.95</v>
      </c>
      <c r="J129" s="74">
        <v>4.95</v>
      </c>
      <c r="K129" s="74">
        <v>4.95</v>
      </c>
      <c r="L129" s="74">
        <v>4.95</v>
      </c>
      <c r="M129" s="74">
        <v>4.95</v>
      </c>
      <c r="N129" s="74">
        <v>4.95</v>
      </c>
      <c r="O129" s="74">
        <v>4.95</v>
      </c>
      <c r="P129" s="74">
        <v>4.95</v>
      </c>
      <c r="Q129" s="74">
        <v>4.95</v>
      </c>
      <c r="R129" s="74">
        <v>4.95</v>
      </c>
      <c r="S129" s="74">
        <v>4.95</v>
      </c>
      <c r="T129" s="74">
        <v>4.95</v>
      </c>
      <c r="U129" s="74">
        <v>4.95</v>
      </c>
      <c r="V129" s="74">
        <v>4.95</v>
      </c>
      <c r="W129" s="74">
        <v>4.95</v>
      </c>
      <c r="X129" s="74">
        <v>4.95</v>
      </c>
      <c r="Y129" s="74">
        <v>4.95</v>
      </c>
      <c r="Z129" s="74">
        <v>4.95</v>
      </c>
      <c r="AA129" s="74">
        <v>4.95</v>
      </c>
      <c r="AB129" s="74">
        <v>4.95</v>
      </c>
      <c r="AC129" s="74">
        <v>4.95</v>
      </c>
      <c r="AD129" s="74">
        <v>4.95</v>
      </c>
      <c r="AE129" s="74">
        <v>4.95</v>
      </c>
      <c r="AF129" s="74">
        <v>4.95</v>
      </c>
      <c r="AG129" s="74">
        <v>4.95</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12375</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12375</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932.5</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932.5</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160000</v>
      </c>
      <c r="AY8" s="21" t="s">
        <v>4</v>
      </c>
      <c r="AZ8" s="89">
        <v>63000</v>
      </c>
    </row>
    <row r="9" spans="2:59" ht="14.45" customHeight="1" x14ac:dyDescent="0.2">
      <c r="B9" s="133"/>
      <c r="C9" s="133"/>
      <c r="D9" s="133"/>
      <c r="E9" s="133"/>
      <c r="F9" s="133"/>
      <c r="G9" s="133"/>
      <c r="H9" s="133"/>
      <c r="I9" s="133"/>
      <c r="J9" s="37"/>
      <c r="AP9" s="21" t="s">
        <v>8</v>
      </c>
      <c r="AQ9" s="89">
        <v>200000</v>
      </c>
      <c r="AY9" s="21" t="s">
        <v>8</v>
      </c>
      <c r="AZ9" s="89">
        <v>202000</v>
      </c>
    </row>
    <row r="10" spans="2:59" ht="14.45" customHeight="1" x14ac:dyDescent="0.2">
      <c r="B10" s="133"/>
      <c r="C10" s="133"/>
      <c r="D10" s="133"/>
      <c r="E10" s="133"/>
      <c r="F10" s="133"/>
      <c r="G10" s="133"/>
      <c r="H10" s="133"/>
      <c r="I10" s="133"/>
      <c r="J10" s="37"/>
      <c r="AP10" s="21" t="s">
        <v>9</v>
      </c>
      <c r="AQ10" s="89">
        <v>4500000</v>
      </c>
      <c r="AY10" s="21" t="s">
        <v>9</v>
      </c>
      <c r="AZ10" s="89">
        <v>0</v>
      </c>
    </row>
    <row r="11" spans="2:59" ht="14.45" customHeight="1" x14ac:dyDescent="0.2">
      <c r="B11" s="76" t="s">
        <v>114</v>
      </c>
      <c r="C11" s="76"/>
      <c r="D11" s="76"/>
      <c r="E11" s="76"/>
      <c r="F11" s="76"/>
      <c r="G11" s="76"/>
      <c r="H11" s="76"/>
      <c r="I11" s="76"/>
      <c r="AP11" s="21" t="s">
        <v>7</v>
      </c>
      <c r="AQ11" s="89">
        <v>200000</v>
      </c>
      <c r="AY11" s="21" t="s">
        <v>7</v>
      </c>
      <c r="AZ11" s="89">
        <v>1454999.9999999951</v>
      </c>
    </row>
    <row r="12" spans="2:59" ht="14.45" customHeight="1" x14ac:dyDescent="0.2">
      <c r="B12" s="76"/>
      <c r="C12" s="76"/>
      <c r="D12" s="76"/>
      <c r="E12" s="76"/>
      <c r="F12" s="76"/>
      <c r="G12" s="76"/>
      <c r="H12" s="76"/>
      <c r="I12" s="76"/>
      <c r="AP12" s="21" t="s">
        <v>3</v>
      </c>
      <c r="AQ12" s="89">
        <v>2600000</v>
      </c>
      <c r="AY12" s="21" t="s">
        <v>3</v>
      </c>
      <c r="AZ12" s="89">
        <v>122500</v>
      </c>
    </row>
    <row r="13" spans="2:59" ht="14.45" customHeight="1" x14ac:dyDescent="0.2">
      <c r="B13" s="76"/>
      <c r="C13" s="76"/>
      <c r="D13" s="76"/>
      <c r="E13" s="76"/>
      <c r="F13" s="76"/>
      <c r="G13" s="76"/>
      <c r="H13" s="76"/>
      <c r="I13" s="76"/>
      <c r="AP13" s="21" t="s">
        <v>6</v>
      </c>
      <c r="AQ13" s="89">
        <v>0</v>
      </c>
      <c r="AY13" s="21" t="s">
        <v>6</v>
      </c>
      <c r="AZ13" s="89">
        <v>1440000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500000</v>
      </c>
    </row>
    <row r="19" spans="42:59" x14ac:dyDescent="0.2">
      <c r="AP19" s="21" t="s">
        <v>76</v>
      </c>
      <c r="AQ19" s="89">
        <v>0</v>
      </c>
      <c r="AY19" s="21" t="s">
        <v>76</v>
      </c>
      <c r="AZ19" s="89">
        <v>0</v>
      </c>
    </row>
    <row r="20" spans="42:59" ht="15" x14ac:dyDescent="0.25">
      <c r="AP20" s="77" t="s">
        <v>77</v>
      </c>
      <c r="AQ20" s="90">
        <v>7660000</v>
      </c>
      <c r="AY20" s="77" t="s">
        <v>77</v>
      </c>
      <c r="AZ20" s="90">
        <v>3782499.9999999953</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232800</v>
      </c>
      <c r="AY27" s="21" t="s">
        <v>4</v>
      </c>
      <c r="AZ27" s="89">
        <v>120956</v>
      </c>
    </row>
    <row r="28" spans="42:59" x14ac:dyDescent="0.2">
      <c r="AP28" s="21" t="s">
        <v>8</v>
      </c>
      <c r="AQ28" s="89">
        <v>291000</v>
      </c>
      <c r="AY28" s="21" t="s">
        <v>8</v>
      </c>
      <c r="AZ28" s="89">
        <v>319121.8</v>
      </c>
    </row>
    <row r="29" spans="42:59" ht="14.45" customHeight="1" x14ac:dyDescent="0.2">
      <c r="AP29" s="21" t="s">
        <v>9</v>
      </c>
      <c r="AQ29" s="89">
        <v>6547500</v>
      </c>
      <c r="AY29" s="21" t="s">
        <v>9</v>
      </c>
      <c r="AZ29" s="89"/>
    </row>
    <row r="30" spans="42:59" x14ac:dyDescent="0.2">
      <c r="AP30" s="21" t="s">
        <v>7</v>
      </c>
      <c r="AQ30" s="89">
        <v>291000</v>
      </c>
      <c r="AY30" s="21" t="s">
        <v>7</v>
      </c>
      <c r="AZ30" s="89">
        <v>3137119.9999999893</v>
      </c>
    </row>
    <row r="31" spans="42:59" x14ac:dyDescent="0.2">
      <c r="AP31" s="21" t="s">
        <v>3</v>
      </c>
      <c r="AQ31" s="89">
        <v>3783000</v>
      </c>
      <c r="AY31" s="21" t="s">
        <v>3</v>
      </c>
      <c r="AZ31" s="89">
        <v>184364.00960942343</v>
      </c>
    </row>
    <row r="32" spans="42:59" ht="14.45" customHeight="1" x14ac:dyDescent="0.2">
      <c r="AP32" s="21" t="s">
        <v>6</v>
      </c>
      <c r="AQ32" s="89">
        <v>0</v>
      </c>
      <c r="AY32" s="21" t="s">
        <v>6</v>
      </c>
      <c r="AZ32" s="89">
        <v>2848802</v>
      </c>
    </row>
    <row r="33" spans="2:56" ht="14.45" customHeight="1" x14ac:dyDescent="0.2">
      <c r="AP33" s="21" t="s">
        <v>5</v>
      </c>
      <c r="AQ33" s="89">
        <v>0</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988802</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11145300</v>
      </c>
      <c r="AY37" s="77" t="s">
        <v>77</v>
      </c>
      <c r="AZ37" s="90">
        <v>7599165.8096094131</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11442499.999999996</v>
      </c>
      <c r="AR41" s="110">
        <v>7660000</v>
      </c>
      <c r="AS41" s="110">
        <v>3782499.9999999953</v>
      </c>
      <c r="AV41" s="21" t="s">
        <v>128</v>
      </c>
      <c r="AW41" s="91">
        <v>0.66943412715752704</v>
      </c>
      <c r="AX41" s="91">
        <v>0.33056587284247296</v>
      </c>
    </row>
    <row r="42" spans="2:56" ht="15" x14ac:dyDescent="0.2">
      <c r="B42" s="38"/>
      <c r="C42" s="38"/>
      <c r="D42" s="38"/>
      <c r="E42" s="38"/>
      <c r="F42" s="38"/>
      <c r="G42" s="38"/>
      <c r="H42" s="38"/>
      <c r="I42" s="38"/>
      <c r="AP42" s="21" t="s">
        <v>127</v>
      </c>
      <c r="AQ42" s="110">
        <v>18744465.809609413</v>
      </c>
      <c r="AR42" s="110">
        <v>11145300</v>
      </c>
      <c r="AS42" s="110">
        <v>7599165.8096094131</v>
      </c>
      <c r="AV42" s="21" t="s">
        <v>127</v>
      </c>
      <c r="AW42" s="91">
        <v>0.59459149773616515</v>
      </c>
      <c r="AX42" s="91">
        <v>0.40540850226383485</v>
      </c>
    </row>
    <row r="43" spans="2:56" x14ac:dyDescent="0.2">
      <c r="BD43" s="92">
        <v>4559499485765.6475</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0.23405986311165594</v>
      </c>
    </row>
    <row r="54" spans="2:55" x14ac:dyDescent="0.2">
      <c r="BA54" s="21" t="s">
        <v>88</v>
      </c>
      <c r="BC54" s="94">
        <v>7.5353535353535353E-2</v>
      </c>
    </row>
    <row r="55" spans="2:55" ht="15" thickBot="1" x14ac:dyDescent="0.25">
      <c r="BA55" s="21" t="s">
        <v>89</v>
      </c>
      <c r="BC55" s="94" t="s">
        <v>127</v>
      </c>
    </row>
    <row r="56" spans="2:55" ht="16.5" thickTop="1" thickBot="1" x14ac:dyDescent="0.3">
      <c r="BA56" s="95" t="s">
        <v>82</v>
      </c>
      <c r="BB56" s="95"/>
      <c r="BC56" s="93">
        <v>11442499.999999996</v>
      </c>
    </row>
    <row r="57" spans="2:55" ht="16.5" thickTop="1" thickBot="1" x14ac:dyDescent="0.3">
      <c r="BA57" s="96" t="s">
        <v>83</v>
      </c>
      <c r="BB57" s="96"/>
      <c r="BC57" s="97">
        <v>43741</v>
      </c>
    </row>
    <row r="58" spans="2:55" ht="16.5" thickTop="1" thickBot="1" x14ac:dyDescent="0.3">
      <c r="BA58" s="96" t="s">
        <v>84</v>
      </c>
      <c r="BB58" s="96"/>
      <c r="BC58" s="98">
        <v>1.6381442700117474</v>
      </c>
    </row>
    <row r="59" spans="2:55" ht="16.5" thickTop="1" thickBot="1" x14ac:dyDescent="0.3">
      <c r="BA59" s="95" t="s">
        <v>85</v>
      </c>
      <c r="BB59" s="95" t="s">
        <v>65</v>
      </c>
      <c r="BC59" s="93">
        <v>12375</v>
      </c>
    </row>
    <row r="60" spans="2:55" ht="16.5" thickTop="1" thickBot="1" x14ac:dyDescent="0.3">
      <c r="I60" s="62" t="s">
        <v>113</v>
      </c>
      <c r="BA60" s="96" t="s">
        <v>86</v>
      </c>
      <c r="BB60" s="96"/>
      <c r="BC60" s="98">
        <v>1.9775757575757575</v>
      </c>
    </row>
    <row r="61" spans="2:55" ht="16.5" thickTop="1" thickBot="1" x14ac:dyDescent="0.3">
      <c r="BA61" s="95" t="s">
        <v>85</v>
      </c>
      <c r="BB61" s="95" t="s">
        <v>65</v>
      </c>
      <c r="BC61" s="93">
        <v>24472.5</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160000</v>
      </c>
      <c r="J5" t="s">
        <v>4</v>
      </c>
      <c r="K5" s="1">
        <v>63000</v>
      </c>
      <c r="S5" s="136"/>
      <c r="T5" s="136"/>
      <c r="U5" s="136"/>
      <c r="V5" s="136"/>
      <c r="W5" s="136"/>
      <c r="X5" s="136"/>
      <c r="Y5" s="136"/>
      <c r="Z5" s="136"/>
    </row>
    <row r="6" spans="1:27" x14ac:dyDescent="0.25">
      <c r="A6" t="s">
        <v>8</v>
      </c>
      <c r="B6" s="1">
        <v>200000</v>
      </c>
      <c r="J6" t="s">
        <v>8</v>
      </c>
      <c r="K6" s="1">
        <v>202000</v>
      </c>
      <c r="S6" s="136"/>
      <c r="T6" s="136"/>
      <c r="U6" s="136"/>
      <c r="V6" s="136"/>
      <c r="W6" s="136"/>
      <c r="X6" s="136"/>
      <c r="Y6" s="136"/>
      <c r="Z6" s="136"/>
      <c r="AA6" s="18"/>
    </row>
    <row r="7" spans="1:27" x14ac:dyDescent="0.25">
      <c r="A7" t="s">
        <v>9</v>
      </c>
      <c r="B7" s="1">
        <v>4500000</v>
      </c>
      <c r="J7" t="s">
        <v>9</v>
      </c>
      <c r="K7" s="1">
        <v>0</v>
      </c>
      <c r="S7" s="136"/>
      <c r="T7" s="136"/>
      <c r="U7" s="136"/>
      <c r="V7" s="136"/>
      <c r="W7" s="136"/>
      <c r="X7" s="136"/>
      <c r="Y7" s="136"/>
      <c r="Z7" s="136"/>
      <c r="AA7" s="18"/>
    </row>
    <row r="8" spans="1:27" x14ac:dyDescent="0.25">
      <c r="A8" t="s">
        <v>7</v>
      </c>
      <c r="B8" s="1">
        <v>200000</v>
      </c>
      <c r="J8" t="s">
        <v>7</v>
      </c>
      <c r="K8" s="1">
        <v>1454999.9999999951</v>
      </c>
      <c r="S8" s="136"/>
      <c r="T8" s="136"/>
      <c r="U8" s="136"/>
      <c r="V8" s="136"/>
      <c r="W8" s="136"/>
      <c r="X8" s="136"/>
      <c r="Y8" s="136"/>
      <c r="Z8" s="136"/>
    </row>
    <row r="9" spans="1:27" x14ac:dyDescent="0.25">
      <c r="A9" t="s">
        <v>3</v>
      </c>
      <c r="B9" s="1">
        <v>2600000</v>
      </c>
      <c r="J9" t="s">
        <v>3</v>
      </c>
      <c r="K9" s="1">
        <v>122500</v>
      </c>
      <c r="S9" s="136"/>
      <c r="T9" s="136"/>
      <c r="U9" s="136"/>
      <c r="V9" s="136"/>
      <c r="W9" s="136"/>
      <c r="X9" s="136"/>
      <c r="Y9" s="136"/>
      <c r="Z9" s="136"/>
    </row>
    <row r="10" spans="1:27" x14ac:dyDescent="0.25">
      <c r="A10" t="s">
        <v>6</v>
      </c>
      <c r="B10" s="1">
        <v>0</v>
      </c>
      <c r="J10" t="s">
        <v>6</v>
      </c>
      <c r="K10" s="1">
        <v>1440000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500000</v>
      </c>
    </row>
    <row r="14" spans="1:27" x14ac:dyDescent="0.25">
      <c r="A14" t="s">
        <v>76</v>
      </c>
      <c r="B14" s="1">
        <v>0</v>
      </c>
      <c r="J14" t="s">
        <v>76</v>
      </c>
      <c r="K14" s="1">
        <v>0</v>
      </c>
    </row>
    <row r="15" spans="1:27" x14ac:dyDescent="0.25">
      <c r="A15" s="12" t="s">
        <v>77</v>
      </c>
      <c r="B15" s="13">
        <v>7660000</v>
      </c>
      <c r="J15" s="12" t="s">
        <v>77</v>
      </c>
      <c r="K15" s="13">
        <v>3782499.9999999953</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232800</v>
      </c>
      <c r="J22" t="s">
        <v>4</v>
      </c>
      <c r="K22" s="1">
        <v>120956</v>
      </c>
      <c r="S22" s="136"/>
      <c r="T22" s="136"/>
      <c r="U22" s="136"/>
      <c r="V22" s="136"/>
      <c r="W22" s="136"/>
      <c r="X22" s="136"/>
      <c r="Y22" s="136"/>
      <c r="Z22" s="136"/>
    </row>
    <row r="23" spans="1:26" x14ac:dyDescent="0.25">
      <c r="A23" t="s">
        <v>8</v>
      </c>
      <c r="B23" s="1">
        <v>291000</v>
      </c>
      <c r="J23" t="s">
        <v>8</v>
      </c>
      <c r="K23" s="1">
        <v>319121.8</v>
      </c>
      <c r="S23" s="136"/>
      <c r="T23" s="136"/>
      <c r="U23" s="136"/>
      <c r="V23" s="136"/>
      <c r="W23" s="136"/>
      <c r="X23" s="136"/>
      <c r="Y23" s="136"/>
      <c r="Z23" s="136"/>
    </row>
    <row r="24" spans="1:26" ht="14.45" customHeight="1" x14ac:dyDescent="0.25">
      <c r="A24" t="s">
        <v>9</v>
      </c>
      <c r="B24" s="1">
        <v>6547500</v>
      </c>
      <c r="J24" t="s">
        <v>9</v>
      </c>
      <c r="K24" s="1">
        <v>0</v>
      </c>
      <c r="S24" s="136"/>
      <c r="T24" s="136"/>
      <c r="U24" s="136"/>
      <c r="V24" s="136"/>
      <c r="W24" s="136"/>
      <c r="X24" s="136"/>
      <c r="Y24" s="136"/>
      <c r="Z24" s="136"/>
    </row>
    <row r="25" spans="1:26" x14ac:dyDescent="0.25">
      <c r="A25" t="s">
        <v>7</v>
      </c>
      <c r="B25" s="1">
        <v>291000</v>
      </c>
      <c r="J25" t="s">
        <v>7</v>
      </c>
      <c r="K25" s="1">
        <v>3137119.9999999893</v>
      </c>
      <c r="S25" s="136"/>
      <c r="T25" s="136"/>
      <c r="U25" s="136"/>
      <c r="V25" s="136"/>
      <c r="W25" s="136"/>
      <c r="X25" s="136"/>
      <c r="Y25" s="136"/>
      <c r="Z25" s="136"/>
    </row>
    <row r="26" spans="1:26" ht="14.45" customHeight="1" x14ac:dyDescent="0.25">
      <c r="A26" t="s">
        <v>3</v>
      </c>
      <c r="B26" s="1">
        <v>3783000</v>
      </c>
      <c r="J26" t="s">
        <v>3</v>
      </c>
      <c r="K26" s="1">
        <v>184364.00960942343</v>
      </c>
      <c r="S26" s="136"/>
      <c r="T26" s="136"/>
      <c r="U26" s="136"/>
      <c r="V26" s="136"/>
      <c r="W26" s="136"/>
      <c r="X26" s="136"/>
      <c r="Y26" s="136"/>
      <c r="Z26" s="136"/>
    </row>
    <row r="27" spans="1:26" x14ac:dyDescent="0.25">
      <c r="A27" t="s">
        <v>6</v>
      </c>
      <c r="B27" s="1">
        <v>0</v>
      </c>
      <c r="J27" t="s">
        <v>6</v>
      </c>
      <c r="K27" s="1">
        <v>2848802</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988802</v>
      </c>
    </row>
    <row r="31" spans="1:26" x14ac:dyDescent="0.25">
      <c r="A31" t="s">
        <v>76</v>
      </c>
      <c r="B31" s="1">
        <v>0</v>
      </c>
      <c r="J31" t="s">
        <v>76</v>
      </c>
      <c r="K31" s="1">
        <v>0</v>
      </c>
    </row>
    <row r="32" spans="1:26" x14ac:dyDescent="0.25">
      <c r="A32" s="12" t="s">
        <v>77</v>
      </c>
      <c r="B32" s="13">
        <v>11145300</v>
      </c>
      <c r="J32" s="12" t="s">
        <v>77</v>
      </c>
      <c r="K32" s="13">
        <v>7599165.8096094131</v>
      </c>
    </row>
    <row r="35" spans="1:15" x14ac:dyDescent="0.25">
      <c r="B35" t="s">
        <v>79</v>
      </c>
      <c r="C35" t="s">
        <v>80</v>
      </c>
      <c r="D35" t="s">
        <v>24</v>
      </c>
      <c r="H35" t="s">
        <v>80</v>
      </c>
      <c r="I35" t="s">
        <v>24</v>
      </c>
    </row>
    <row r="36" spans="1:15" x14ac:dyDescent="0.25">
      <c r="A36" t="s">
        <v>128</v>
      </c>
      <c r="B36" s="14">
        <v>11442499.999999996</v>
      </c>
      <c r="C36" s="14">
        <v>7660000</v>
      </c>
      <c r="D36" s="14">
        <v>3782499.9999999953</v>
      </c>
      <c r="G36" t="s">
        <v>128</v>
      </c>
      <c r="H36" s="15">
        <v>0.66943412715752704</v>
      </c>
      <c r="I36" s="15">
        <v>0.33056587284247296</v>
      </c>
    </row>
    <row r="37" spans="1:15" x14ac:dyDescent="0.25">
      <c r="A37" t="s">
        <v>127</v>
      </c>
      <c r="B37" s="14">
        <v>18744465.809609413</v>
      </c>
      <c r="C37" s="14">
        <v>11145300</v>
      </c>
      <c r="D37" s="14">
        <v>7599165.8096094131</v>
      </c>
      <c r="G37" t="s">
        <v>127</v>
      </c>
      <c r="H37" s="15">
        <v>0.59459149773616515</v>
      </c>
      <c r="I37" s="15">
        <v>0.40540850226383485</v>
      </c>
    </row>
    <row r="38" spans="1:15" x14ac:dyDescent="0.25">
      <c r="O38" s="17">
        <v>4559499485765.6475</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7497.79</v>
      </c>
      <c r="J11" s="19"/>
      <c r="K11" s="19"/>
    </row>
    <row r="12" spans="2:57" ht="14.45" customHeight="1" thickBot="1" x14ac:dyDescent="0.25">
      <c r="B12" s="19"/>
      <c r="C12" s="19"/>
      <c r="D12" s="19"/>
      <c r="E12" s="19"/>
      <c r="F12" s="19"/>
      <c r="G12" s="44" t="s">
        <v>93</v>
      </c>
      <c r="H12" s="45" t="s">
        <v>94</v>
      </c>
      <c r="I12" s="46">
        <v>3967360</v>
      </c>
      <c r="J12" s="19"/>
      <c r="K12" s="19"/>
    </row>
    <row r="13" spans="2:57" ht="14.45" customHeight="1" thickBot="1" x14ac:dyDescent="0.25">
      <c r="B13" s="19"/>
      <c r="C13" s="19"/>
      <c r="D13" s="19"/>
      <c r="E13" s="19"/>
      <c r="F13" s="19"/>
      <c r="G13" s="44" t="s">
        <v>95</v>
      </c>
      <c r="H13" s="45" t="s">
        <v>94</v>
      </c>
      <c r="I13" s="46">
        <v>3428120</v>
      </c>
      <c r="J13" s="19"/>
      <c r="K13" s="19"/>
    </row>
    <row r="14" spans="2:57" ht="14.45" customHeight="1" thickBot="1" x14ac:dyDescent="0.25">
      <c r="B14" s="19"/>
      <c r="C14" s="19"/>
      <c r="D14" s="19"/>
      <c r="E14" s="19"/>
      <c r="F14" s="19"/>
      <c r="G14" s="44" t="s">
        <v>96</v>
      </c>
      <c r="H14" s="45" t="s">
        <v>97</v>
      </c>
      <c r="I14" s="47">
        <v>2.5</v>
      </c>
      <c r="J14" s="19"/>
      <c r="K14" s="19"/>
    </row>
    <row r="15" spans="2:57" ht="14.45" customHeight="1" thickBot="1" x14ac:dyDescent="0.25">
      <c r="B15" s="19"/>
      <c r="C15" s="19"/>
      <c r="D15" s="19"/>
      <c r="E15" s="19"/>
      <c r="F15" s="19"/>
      <c r="G15" s="44" t="s">
        <v>98</v>
      </c>
      <c r="H15" s="45" t="s">
        <v>67</v>
      </c>
      <c r="I15" s="48">
        <v>23.405986311165595</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7497.79</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1914.8503422208603</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9.7889999999999997</v>
      </c>
      <c r="AT30" s="101">
        <v>2500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24472.5</v>
      </c>
      <c r="AV39" s="103">
        <v>9.7899999999999991</v>
      </c>
      <c r="AW39" s="104">
        <v>1.9775757575757575</v>
      </c>
    </row>
    <row r="40" spans="2:49" ht="14.45" customHeight="1" x14ac:dyDescent="0.2">
      <c r="B40" s="19"/>
      <c r="C40" s="49"/>
      <c r="D40" s="53" t="s">
        <v>109</v>
      </c>
      <c r="E40" s="163">
        <v>7341.7499999999991</v>
      </c>
      <c r="F40" s="163">
        <v>7831.2</v>
      </c>
      <c r="G40" s="163">
        <v>8320.6500000000015</v>
      </c>
      <c r="H40" s="163">
        <v>8810.1</v>
      </c>
      <c r="I40" s="163">
        <v>9299.5499999999993</v>
      </c>
      <c r="J40" s="164">
        <v>9789</v>
      </c>
      <c r="K40" s="163">
        <v>10278.449999999999</v>
      </c>
      <c r="L40" s="163">
        <v>10767.9</v>
      </c>
      <c r="M40" s="163">
        <v>11257.349999999999</v>
      </c>
      <c r="N40" s="163">
        <v>11746.800000000001</v>
      </c>
      <c r="O40" s="163">
        <v>12236.25</v>
      </c>
      <c r="AT40" s="21" t="s">
        <v>62</v>
      </c>
      <c r="AU40" s="102">
        <v>18744.47</v>
      </c>
      <c r="AV40" s="103">
        <v>7.5</v>
      </c>
      <c r="AW40" s="104">
        <v>1.6381446362246013</v>
      </c>
    </row>
    <row r="41" spans="2:49" x14ac:dyDescent="0.2">
      <c r="B41" s="19"/>
      <c r="C41" s="54">
        <v>-0.2</v>
      </c>
      <c r="D41" s="55">
        <v>1453.5</v>
      </c>
      <c r="E41" s="56">
        <v>-0.75654199492797658</v>
      </c>
      <c r="F41" s="56">
        <v>-0.64675812024497792</v>
      </c>
      <c r="G41" s="56">
        <v>-0.54988999552468498</v>
      </c>
      <c r="H41" s="56">
        <v>-0.46378499577331367</v>
      </c>
      <c r="I41" s="56">
        <v>-0.38674368020629707</v>
      </c>
      <c r="J41" s="56">
        <v>-0.31740649619598232</v>
      </c>
      <c r="K41" s="56">
        <v>-0.25467285351998326</v>
      </c>
      <c r="L41" s="56">
        <v>-0.19764226926907497</v>
      </c>
      <c r="M41" s="56">
        <v>-0.145570866257376</v>
      </c>
      <c r="N41" s="56">
        <v>-9.7838746829985265E-2</v>
      </c>
      <c r="O41" s="56">
        <v>-5.3925196956785909E-2</v>
      </c>
      <c r="AT41" s="21" t="s">
        <v>61</v>
      </c>
      <c r="AU41" s="102">
        <v>5728.03</v>
      </c>
      <c r="AV41" s="103"/>
      <c r="AW41" s="104">
        <v>0.23405986311165594</v>
      </c>
    </row>
    <row r="42" spans="2:49" x14ac:dyDescent="0.2">
      <c r="B42" s="19"/>
      <c r="C42" s="54">
        <v>-0.15</v>
      </c>
      <c r="D42" s="55">
        <v>1816.875</v>
      </c>
      <c r="E42" s="56">
        <v>-0.40523359594238123</v>
      </c>
      <c r="F42" s="56">
        <v>-0.31740649619598232</v>
      </c>
      <c r="G42" s="56">
        <v>-0.239911996419748</v>
      </c>
      <c r="H42" s="56">
        <v>-0.17102799661865084</v>
      </c>
      <c r="I42" s="56">
        <v>-0.10939494416503784</v>
      </c>
      <c r="J42" s="56">
        <v>-5.3925196956785909E-2</v>
      </c>
      <c r="K42" s="56">
        <v>-3.7382828159865382E-3</v>
      </c>
      <c r="L42" s="56">
        <v>4.1886184584740159E-2</v>
      </c>
      <c r="M42" s="56">
        <v>8.3543306994099148E-2</v>
      </c>
      <c r="N42" s="56">
        <v>0.12172900253601186</v>
      </c>
      <c r="O42" s="56">
        <v>0.15685984243457127</v>
      </c>
    </row>
    <row r="43" spans="2:49" x14ac:dyDescent="0.2">
      <c r="B43" s="19"/>
      <c r="C43" s="54">
        <v>-0.1</v>
      </c>
      <c r="D43" s="55">
        <v>2137.5</v>
      </c>
      <c r="E43" s="56">
        <v>-0.19444855655102405</v>
      </c>
      <c r="F43" s="56">
        <v>-0.11979552176658503</v>
      </c>
      <c r="G43" s="56">
        <v>-5.3925196956785694E-2</v>
      </c>
      <c r="H43" s="56">
        <v>4.6262028741466555E-3</v>
      </c>
      <c r="I43" s="56">
        <v>5.7014297459717894E-2</v>
      </c>
      <c r="J43" s="56">
        <v>0.104163582586732</v>
      </c>
      <c r="K43" s="56">
        <v>0.14682245960641144</v>
      </c>
      <c r="L43" s="56">
        <v>0.18560325689702911</v>
      </c>
      <c r="M43" s="56">
        <v>0.22101181094498426</v>
      </c>
      <c r="N43" s="56">
        <v>0.25346965215561001</v>
      </c>
      <c r="O43" s="56">
        <v>0.28333086606938562</v>
      </c>
      <c r="AU43" s="21">
        <v>23636.25</v>
      </c>
    </row>
    <row r="44" spans="2:49" x14ac:dyDescent="0.2">
      <c r="B44" s="19"/>
      <c r="C44" s="54">
        <v>-0.05</v>
      </c>
      <c r="D44" s="55">
        <v>2375</v>
      </c>
      <c r="E44" s="56">
        <v>-7.5003700895921552E-2</v>
      </c>
      <c r="F44" s="56">
        <v>-7.8159695899265354E-3</v>
      </c>
      <c r="G44" s="56">
        <v>5.1467322738892783E-2</v>
      </c>
      <c r="H44" s="56">
        <v>0.104163582586732</v>
      </c>
      <c r="I44" s="56">
        <v>0.15131286771374619</v>
      </c>
      <c r="J44" s="56">
        <v>0.19374722432805883</v>
      </c>
      <c r="K44" s="56">
        <v>0.23214021364577028</v>
      </c>
      <c r="L44" s="56">
        <v>0.26704293120732614</v>
      </c>
      <c r="M44" s="56">
        <v>0.29891062985048583</v>
      </c>
      <c r="N44" s="56">
        <v>0.32812268694004909</v>
      </c>
      <c r="O44" s="56">
        <v>0.35499777946244709</v>
      </c>
      <c r="AU44" s="21">
        <v>32496.699999999997</v>
      </c>
    </row>
    <row r="45" spans="2:49" x14ac:dyDescent="0.2">
      <c r="B45" s="19"/>
      <c r="C45" s="51" t="s">
        <v>107</v>
      </c>
      <c r="D45" s="57">
        <v>2500</v>
      </c>
      <c r="E45" s="56">
        <v>-2.1253515851125476E-2</v>
      </c>
      <c r="F45" s="56">
        <v>4.2574828889569864E-2</v>
      </c>
      <c r="G45" s="56">
        <v>9.8893956601948108E-2</v>
      </c>
      <c r="H45" s="56">
        <v>0.14895540345739544</v>
      </c>
      <c r="I45" s="56">
        <v>0.19374722432805883</v>
      </c>
      <c r="J45" s="56">
        <v>0.23405986311165589</v>
      </c>
      <c r="K45" s="56">
        <v>0.27053320296348182</v>
      </c>
      <c r="L45" s="56">
        <v>0.30369078464695981</v>
      </c>
      <c r="M45" s="56">
        <v>0.33396509835796157</v>
      </c>
      <c r="N45" s="56">
        <v>0.36171655259304658</v>
      </c>
      <c r="O45" s="56">
        <v>0.38724789048932473</v>
      </c>
    </row>
    <row r="46" spans="2:49" ht="14.45" customHeight="1" x14ac:dyDescent="0.2">
      <c r="B46" s="19"/>
      <c r="C46" s="54">
        <v>0.05</v>
      </c>
      <c r="D46" s="55">
        <v>2625</v>
      </c>
      <c r="E46" s="56">
        <v>2.737760395130907E-2</v>
      </c>
      <c r="F46" s="56">
        <v>8.816650370435232E-2</v>
      </c>
      <c r="G46" s="56">
        <v>0.14180376819233165</v>
      </c>
      <c r="H46" s="56">
        <v>0.18948133662609093</v>
      </c>
      <c r="I46" s="56">
        <v>0.23214021364577028</v>
      </c>
      <c r="J46" s="56">
        <v>0.27053320296348182</v>
      </c>
      <c r="K46" s="56">
        <v>0.30526971710807788</v>
      </c>
      <c r="L46" s="56">
        <v>0.33684836633043796</v>
      </c>
      <c r="M46" s="56">
        <v>0.36568104605520152</v>
      </c>
      <c r="N46" s="56">
        <v>0.3921110024695682</v>
      </c>
      <c r="O46" s="56">
        <v>0.41642656237078546</v>
      </c>
    </row>
    <row r="47" spans="2:49" x14ac:dyDescent="0.2">
      <c r="B47" s="19"/>
      <c r="C47" s="54">
        <v>0.1</v>
      </c>
      <c r="D47" s="55">
        <v>2887.5</v>
      </c>
      <c r="E47" s="56">
        <v>0.11579782177391727</v>
      </c>
      <c r="F47" s="56">
        <v>0.1710604579130475</v>
      </c>
      <c r="G47" s="56">
        <v>0.21982160744757417</v>
      </c>
      <c r="H47" s="56">
        <v>0.26316485147826446</v>
      </c>
      <c r="I47" s="56">
        <v>0.30194564876888214</v>
      </c>
      <c r="J47" s="56">
        <v>0.33684836633043796</v>
      </c>
      <c r="K47" s="56">
        <v>0.36842701555279805</v>
      </c>
      <c r="L47" s="56">
        <v>0.39713487848221635</v>
      </c>
      <c r="M47" s="56">
        <v>0.42334640550472863</v>
      </c>
      <c r="N47" s="56">
        <v>0.44737363860869839</v>
      </c>
      <c r="O47" s="56">
        <v>0.46947869306435042</v>
      </c>
    </row>
    <row r="48" spans="2:49" x14ac:dyDescent="0.2">
      <c r="B48" s="19"/>
      <c r="C48" s="54">
        <v>0.15</v>
      </c>
      <c r="D48" s="55">
        <v>3320.625</v>
      </c>
      <c r="E48" s="56">
        <v>0.23112854067297159</v>
      </c>
      <c r="F48" s="56">
        <v>0.27918300688091091</v>
      </c>
      <c r="G48" s="56">
        <v>0.32158400647615148</v>
      </c>
      <c r="H48" s="56">
        <v>0.359273783894143</v>
      </c>
      <c r="I48" s="56">
        <v>0.39299621632076703</v>
      </c>
      <c r="J48" s="56">
        <v>0.42334640550472868</v>
      </c>
      <c r="K48" s="56">
        <v>0.45080610048069392</v>
      </c>
      <c r="L48" s="56">
        <v>0.47576945954975336</v>
      </c>
      <c r="M48" s="56">
        <v>0.49856209174324234</v>
      </c>
      <c r="N48" s="56">
        <v>0.51945533792060727</v>
      </c>
      <c r="O48" s="56">
        <v>0.53867712440378301</v>
      </c>
    </row>
    <row r="49" spans="2:45" ht="15" thickBot="1" x14ac:dyDescent="0.25">
      <c r="B49" s="19"/>
      <c r="C49" s="54">
        <v>0.2</v>
      </c>
      <c r="D49" s="58">
        <v>3984.75</v>
      </c>
      <c r="E49" s="56">
        <v>0.35927378389414294</v>
      </c>
      <c r="F49" s="56">
        <v>0.39931917240075904</v>
      </c>
      <c r="G49" s="56">
        <v>0.43465333873012624</v>
      </c>
      <c r="H49" s="56">
        <v>0.46606148657845253</v>
      </c>
      <c r="I49" s="56">
        <v>0.4941635136006392</v>
      </c>
      <c r="J49" s="56">
        <v>0.51945533792060716</v>
      </c>
      <c r="K49" s="56">
        <v>0.54233841706724506</v>
      </c>
      <c r="L49" s="56">
        <v>0.56314121629146108</v>
      </c>
      <c r="M49" s="56">
        <v>0.58213507645270191</v>
      </c>
      <c r="N49" s="56">
        <v>0.59954611493383936</v>
      </c>
      <c r="O49" s="56">
        <v>0.61556427033648575</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2500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4577</v>
      </c>
      <c r="BA66" s="21" t="s">
        <v>65</v>
      </c>
    </row>
    <row r="67" spans="2:55" x14ac:dyDescent="0.2">
      <c r="B67" s="19"/>
      <c r="C67" s="19"/>
      <c r="D67" s="19"/>
      <c r="E67" s="19"/>
      <c r="F67" s="19"/>
      <c r="G67" s="19"/>
      <c r="H67" s="19"/>
      <c r="I67" s="19"/>
      <c r="J67" s="19"/>
      <c r="K67" s="19"/>
      <c r="AS67" s="21" t="s">
        <v>11</v>
      </c>
      <c r="AT67" s="102">
        <v>12375</v>
      </c>
      <c r="AU67" s="103">
        <v>4.95</v>
      </c>
      <c r="AV67" s="104">
        <v>1</v>
      </c>
      <c r="AX67" s="21" t="s">
        <v>64</v>
      </c>
      <c r="AZ67" s="73">
        <v>2311.6161616161617</v>
      </c>
      <c r="BA67" s="21" t="s">
        <v>63</v>
      </c>
    </row>
    <row r="68" spans="2:55" x14ac:dyDescent="0.2">
      <c r="B68" s="19"/>
      <c r="C68" s="19"/>
      <c r="D68" s="19"/>
      <c r="E68" s="19"/>
      <c r="F68" s="19"/>
      <c r="G68" s="19"/>
      <c r="H68" s="19"/>
      <c r="I68" s="19"/>
      <c r="J68" s="19"/>
      <c r="K68" s="19"/>
      <c r="AS68" s="21" t="s">
        <v>62</v>
      </c>
      <c r="AT68" s="102">
        <v>11442.5</v>
      </c>
      <c r="AU68" s="103">
        <v>4.58</v>
      </c>
      <c r="AV68" s="104">
        <v>0.92464646464646461</v>
      </c>
    </row>
    <row r="69" spans="2:55" x14ac:dyDescent="0.2">
      <c r="B69" s="19"/>
      <c r="C69" s="19"/>
      <c r="D69" s="19"/>
      <c r="E69" s="19"/>
      <c r="F69" s="19"/>
      <c r="G69" s="19"/>
      <c r="H69" s="19"/>
      <c r="I69" s="19"/>
      <c r="J69" s="19"/>
      <c r="K69" s="19"/>
      <c r="AS69" s="21" t="s">
        <v>61</v>
      </c>
      <c r="AT69" s="102">
        <v>932.5</v>
      </c>
      <c r="AU69" s="103"/>
      <c r="AV69" s="104">
        <v>7.5353535353535353E-2</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4.95</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3.7125000000000004</v>
      </c>
      <c r="AU86" s="107">
        <v>3.96</v>
      </c>
      <c r="AV86" s="107">
        <v>4.2075000000000005</v>
      </c>
      <c r="AW86" s="107">
        <v>4.4550000000000001</v>
      </c>
      <c r="AX86" s="107">
        <v>4.7025000000000006</v>
      </c>
      <c r="AY86" s="108">
        <v>4.95</v>
      </c>
      <c r="AZ86" s="107">
        <v>5.1974999999999998</v>
      </c>
      <c r="BA86" s="107">
        <v>5.4450000000000003</v>
      </c>
      <c r="BB86" s="107">
        <v>5.6924999999999999</v>
      </c>
      <c r="BC86" s="107">
        <v>5.94</v>
      </c>
      <c r="BD86" s="107">
        <v>6.1875</v>
      </c>
    </row>
    <row r="87" spans="2:56" x14ac:dyDescent="0.2">
      <c r="B87" s="19"/>
      <c r="C87" s="19"/>
      <c r="D87" s="19"/>
      <c r="E87" s="19"/>
      <c r="F87" s="19"/>
      <c r="G87" s="19"/>
      <c r="H87" s="19"/>
      <c r="I87" s="19"/>
      <c r="J87" s="19"/>
      <c r="K87" s="19"/>
      <c r="AR87" s="21">
        <v>-0.2</v>
      </c>
      <c r="AS87" s="107">
        <v>1453.5</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1816.875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2137.5</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2375</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2500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2625</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2887.5</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3320.625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3984.75</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2023-10-30T14:36:12Z</dcterms:modified>
</cp:coreProperties>
</file>