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C449AFB5-7315-44F2-AB02-520145926F82}"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<sst xmlns="http://schemas.openxmlformats.org/spreadsheetml/2006/main" count="350" uniqueCount="161">
  <si>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</si>
  <si>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</si>
  <si>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</si>
  <si>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</si>
  <si>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</si>
  <si>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</si>
  <si>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</si>
  <si>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</si>
  <si>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</si>
  <si>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</si>
  <si>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</si>
  <si>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</si>
  <si>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</si>
  <si>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</si>
  <si>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</si>
  <si>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</si>
  <si>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</si>
  <si>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</si>
  <si>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</si>
  <si>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</si>
  <si>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</si>
  <si>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</si>
  <si>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</si>
  <si>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</si>
  <si>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</si>
  <si>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</si>
  <si>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</si>
  <si>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</si>
  <si>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</si>
  <si>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</si>
  <si>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</si>
  <si>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</si>
  <si>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</si>
  <si>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</si>
  <si>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</si>
  <si>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</si>
  <si>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</si>
  <si>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</si>
  <si>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</si>
  <si>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</si>
  <si>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</si>
  <si>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</si>
  <si>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</si>
  <si>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</si>
  <si>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</si>
  <si>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</si>
  <si>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</si>
  <si>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</si>
  <si>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</si>
  <si>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</si>
  <si>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</si>
  <si>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</si>
  <si>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</si>
  <si>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</si>
  <si>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</si>
  <si>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</si>
  <si>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</si>
  <si>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</si>
  <si>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</si>
  <si>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</si>
  <si>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</si>
  <si>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</si>
  <si>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</si>
  <si>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</si>
  <si>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</si>
  <si>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</si>
  <si>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</si>
  <si>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</si>
  <si>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</si>
  <si>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</si>
  <si>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</si>
  <si>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</si>
  <si>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</si>
  <si>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</si>
  <si>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</si>
  <si>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</si>
  <si>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</si>
  <si>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</si>
  <si>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</si>
  <si>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</si>
  <si>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</si>
  <si>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</si>
  <si>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</si>
  <si>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</si>
  <si>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</si>
  <si>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</si>
  <si>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</si>
  <si>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</si>
  <si>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</si>
  <si>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</si>
  <si>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</si>
  <si>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</si>
  <si>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</si>
  <si>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</si>
  <si>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</si>
  <si>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</si>
  <si>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</si>
  <si>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</si>
  <si>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</si>
  <si>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</si>
  <si>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</si>
  <si>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</si>
  <si>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</si>
  <si>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</si>
  <si>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</si>
  <si>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</si>
  <si>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</si>
  <si>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</si>
  <si>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</si>
  <si>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</si>
  <si>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</si>
  <si>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</si>
  <si>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</si>
  <si>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</si>
  <si>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</si>
  <si>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</si>
  <si>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</si>
  <si>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</si>
  <si>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</si>
  <si>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</si>
  <si>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</si>
  <si>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</si>
  <si>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</si>
  <si>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</si>
  <si>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SABILA COMUN ANTIOQUIA JARDÍN</t>
  </si>
  <si>
    <t>Antioquia</t>
  </si>
  <si>
    <t>Material de propagacion: Colino/Plántula // Distancia de siembra: 0,6 x 1 // Densidad de siembra - Plantas/Ha.: 16.667 // Duracion del ciclo: 10 años // Productividad/Ha/Ciclo: 980.000 kg // Inicio de Produccion desde la siembra: año 2   // Duracion de la etapa productiva: 9 años // Productividad promedio en etapa productiva 108.889 kg // Precio de venta ponderado por calidad: $1.154 // Valor Jornal: $48.665// Otros: N.A. //</t>
  </si>
  <si>
    <t>2023 Q3</t>
  </si>
  <si>
    <t>2021 Q2</t>
  </si>
  <si>
    <t>El presente documento corresponde a una actualización del documento PDF de la AgroGuía correspondiente a Sabila Comun Antioquia Jardín publicada en la página web, y consta de las siguientes partes:</t>
  </si>
  <si>
    <t>- Flujo anualizado de los ingresos (precio y rendimiento) y los costos de producción para una hectárea de
Sabila Comun Antioquia Jardín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</si>
  <si>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Sabila Comun Antioquia Jardín.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</si>
  <si>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</si>
  <si>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</si>
  <si>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</si>
  <si>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</si>
  <si>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Sabila Comun Antioquia Jardín. La participación se encuentra actualizada al 2023 Q3.</t>
  </si>
  <si>
    <t>Sostenimiento Año1 ***</t>
  </si>
  <si>
    <t>Sub Total Ingresos millones [(CxG)]</t>
  </si>
  <si>
    <t>** Los costos de instalación comprenden tanto los gastos relacionados con la mano de obra como aquellos asociados con los insumos necesarios hasta completar la siembra de las plantas. Para el caso de Sabila Comun Antioquia Jardín, en lo que respecta a la mano de obra incluye actividades como la preparación del terreno, la siembra, el trazado y el ahoyado, entre otras, y ascienden a un total de $2,6 millones de pesos (equivalente a 53 jornales). En cuanto a los insumos, se incluyen los gastos relacionados con el material vegetal y las enmiendas, que en conjunto ascienden a  $7,7 millones.</t>
  </si>
  <si>
    <t>*** Los costos de sostenimiento del año 1 comprenden tanto los gastos relacionados con la mano de obra como aquellos asociados con los insumos necesarios desde el momento de la siembra de las plantas hasta finalizar el año 1. Para el caso de Sabila Comun Antioquia Jardín, en lo que respecta a la mano de obra incluye actividades como la fertilización, riego, control de malezas, plagas y enfermedades, entre otras, y ascienden a un total de $6,1 millones de pesos (equivalente a 126 jornales). En cuanto a los insumos, se incluyen los fertilizantes, plaguicidas, transportes, entre otras, que en conjunto ascienden a  $7,4 millones.</t>
  </si>
  <si>
    <t>Nota 1: en caso de utilizar esta información para el desarrollo de otras publicaciones, por favor citar FINAGRO, "Agro Guía - Marcos de Referencia Agroeconómicos"</t>
  </si>
  <si>
    <t>Los costos totales del ciclo para esta actualización (2023 Q3) equivalen a $263,5 millones, en comparación con los costos del marco original que ascienden a $190,0 millones, (mes de publicación del marco: mayo - 2021).
La rentabilidad actualizada (2023 Q3) bajó frente a la rentabilidad de la primera AgroGuía, pasando del 78,5% al 76,7%. Mientras que el crecimiento de los costos fue del 138,7%, el crecimiento de los ingresos fue del 128,2%.</t>
  </si>
  <si>
    <t>En cuanto a los costos de mano de obra de la AgroGuía actualizada, se destaca la participación de cosecha y beneficio seguido de control arvenses, que representan el 41% y el 30% del costo total, respectivamente. En cuanto a los costos de insumos, se destaca la participación de fertilización seguido de transporte, que representan el 47% y el 40% del costo total, respectivamente.</t>
  </si>
  <si>
    <t>bajó</t>
  </si>
  <si>
    <t>A continuación, se presenta la desagregación de los costos de mano de obra e insumos según las diferentes actividades vinculadas a la producción de SABILA COMUN ANTIOQUIA JARDÍN</t>
  </si>
  <si>
    <t>En cuanto a los costos de mano de obra, se destaca la participación de cosecha y beneficio segido por control arvenses que representan el 41% y el 30% del costo total, respectivamente. En cuanto a los costos de insumos, se destaca la participación de fertilización segido por transporte que representan el 47% y el 39% del costo total, respectivamente.</t>
  </si>
  <si>
    <t>En cuanto a los costos de mano de obra, se destaca la participación de cosecha y beneficio segido por control arvenses que representan el 41% y el 30% del costo total, respectivamente. En cuanto a los costos de insumos, se destaca la participación de fertilización segido por transporte que representan el 47% y el 40% del costo total, respectivamente.</t>
  </si>
  <si>
    <t>En cuanto a los costos de mano de obra, se destaca la participación de cosecha y beneficio segido por control arvenses que representan el 41% y el 30% del costo total, respectivamente.</t>
  </si>
  <si>
    <t>En cuanto a los costos de insumos, se destaca la participación de fertilización segido por transporte que representan el 47% y el 40% del costo total, respectivamente.</t>
  </si>
  <si>
    <t>En cuanto a los costos de insumos, se destaca la participación de fertilización segido por transporte que representan el 47% y el 39% del costo total, respectivamente.</t>
  </si>
  <si>
    <t>En cuanto a los costos de mano de obra, se destaca la participación de cosecha y beneficio segido por control arvenses que representan el 41% y el 30% del costo total, respectivamente.En cuanto a los costos de insumos, se destaca la participación de fertilización segido por transporte que representan el 47% y el 39% del costo total, respectivamente.</t>
  </si>
  <si>
    <t>De acuerdo con el comportamiento histórico del sistema productivo, se efectuó un análisis de sensibilidad del margen de utilidad obtenido en la producción de SABILA COMUN ANTIOQUIA JARDÍN, frente a diferentes escenarios de variación de precios de venta en finca y rendimientos probables (kg/ha).</t>
  </si>
  <si>
    <t>Con un precio ponderado de COP $ 1.154/kg y con un rendimiento por hectárea de 980.000 kg por ciclo; el margen de utilidad obtenido en la producción de sabila es del 77%.</t>
  </si>
  <si>
    <t>El precio mínimo ponderado para cubrir los costos de producción, con un rendimiento de 980.000 kg para todo el ciclo de producción, es COP $ 269/kg.</t>
  </si>
  <si>
    <t>El rendimiento mínimo por ha/ciclo para cubrir los costos de producción, con un precio ponderado de COP $ 1.154, es de 228.400 kg/ha para todo el ciclo.</t>
  </si>
  <si>
    <t>El siguiente cuadro presenta diferentes escenarios de rentabilidad para el sistema productivo de SABILA COMUN ANTIOQUIA JARDÍN, con respecto a diferentes niveles de productividad (kg./ha.) y precios ($/kg.).</t>
  </si>
  <si>
    <t>De acuerdo con el comportamiento histórico del sistema productivo, se efectuó un análisis de sensibilidad del margen de utilidad obtenido en la producción de SABILA COMUN ANTIOQUIA JARDÍN, frente a diferentes escenarios de variación de precios de venta en finca y rendimientos probables (t/ha)</t>
  </si>
  <si>
    <t>Con un precio ponderado de COP $$ 900/kg y con un rendimiento por hectárea de 980.000 kg por ciclo; el margen de utilidad obtenido en la producción de sabila es del 78%.</t>
  </si>
  <si>
    <t>El precio mínimo ponderado para cubrir los costos de producción, con un rendimiento de 980.000 kg para todo el ciclo de producción, es COP $ 194/kg.</t>
  </si>
  <si>
    <t>El rendimiento mínimo por ha/ciclo para cubrir los costos de producción, con un precio ponderado de COP $ 900, es de 211.125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</si>
</sst>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Q2</c:v>
                </c:pt>
                <c:pt idx="1">
                  <c:v>2023 Q3</c:v>
                </c:pt>
              </c:strCache>
            </c:strRef>
          </c:cat>
          <c:val>
            <c:numRef>
              <c:f>'Análisis Comparativo y Part.'!$AQ$41:$AQ$42</c:f>
              <c:numCache>
                <c:formatCode>_(* #.##0_);_(* \(#.##0\);_(* "-"_);_(@_)</c:formatCode>
                <c:ptCount val="2"/>
                <c:pt idx="0">
                  <c:v>190012100</c:v>
                </c:pt>
                <c:pt idx="1">
                  <c:v>263505128.74281394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Q2</c:v>
                </c:pt>
                <c:pt idx="1">
                  <c:v>2023 Q3</c:v>
                </c:pt>
              </c:strCache>
            </c:strRef>
          </c:cat>
          <c:val>
            <c:numRef>
              <c:f>'Análisis Comparativo y Part.'!$AR$41:$AR$42</c:f>
              <c:numCache>
                <c:formatCode>_(* #.##0_);_(* \(#.##0\);_(* "-"_);_(@_)</c:formatCode>
                <c:ptCount val="2"/>
                <c:pt idx="0">
                  <c:v>82520000</c:v>
                </c:pt>
                <c:pt idx="1">
                  <c:v>100395895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Q2</c:v>
                </c:pt>
                <c:pt idx="1">
                  <c:v>2023 Q3</c:v>
                </c:pt>
              </c:strCache>
            </c:strRef>
          </c:cat>
          <c:val>
            <c:numRef>
              <c:f>'Análisis Comparativo y Part.'!$AS$41:$AS$42</c:f>
              <c:numCache>
                <c:formatCode>_(* #.##0_);_(* \(#.##0\);_(* "-"_);_(@_)</c:formatCode>
                <c:ptCount val="2"/>
                <c:pt idx="0">
                  <c:v>107492100</c:v>
                </c:pt>
                <c:pt idx="1">
                  <c:v>163109233.74281394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Q2</c:v>
                </c:pt>
                <c:pt idx="1">
                  <c:v>2023 Q3</c:v>
                </c:pt>
              </c:strCache>
            </c:strRef>
          </c:cat>
          <c:val>
            <c:numRef>
              <c:f>Tortas!$H$36:$H$37</c:f>
              <c:numCache>
                <c:formatCode>0%</c:formatCode>
                <c:ptCount val="2"/>
                <c:pt idx="0">
                  <c:v>0.43428813217684559</c:v>
                </c:pt>
                <c:pt idx="1">
                  <c:v>0.38100167339812319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Q2</c:v>
                </c:pt>
                <c:pt idx="1">
                  <c:v>2023 Q3</c:v>
                </c:pt>
              </c:strCache>
            </c:strRef>
          </c:cat>
          <c:val>
            <c:numRef>
              <c:f>Tortas!$I$36:$I$37</c:f>
              <c:numCache>
                <c:formatCode>0%</c:formatCode>
                <c:ptCount val="2"/>
                <c:pt idx="0">
                  <c:v>0.56571186782315441</c:v>
                </c:pt>
                <c:pt idx="1">
                  <c:v>0.61899832660187681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488280</c:v>
                </c:pt>
                <c:pt idx="1">
                  <c:v>4377820</c:v>
                </c:pt>
                <c:pt idx="2">
                  <c:v>9220800</c:v>
                </c:pt>
                <c:pt idx="3">
                  <c:v>76772704</c:v>
                </c:pt>
                <c:pt idx="4">
                  <c:v>7721485.7428139234</c:v>
                </c:pt>
                <c:pt idx="6">
                  <c:v>0</c:v>
                </c:pt>
                <c:pt idx="7">
                  <c:v>0</c:v>
                </c:pt>
                <c:pt idx="8">
                  <c:v>64528144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30366960</c:v>
                </c:pt>
                <c:pt idx="1">
                  <c:v>6131790</c:v>
                </c:pt>
                <c:pt idx="2">
                  <c:v>40781270</c:v>
                </c:pt>
                <c:pt idx="3">
                  <c:v>14015520</c:v>
                </c:pt>
                <c:pt idx="4">
                  <c:v>3260555</c:v>
                </c:pt>
                <c:pt idx="5">
                  <c:v>0</c:v>
                </c:pt>
                <c:pt idx="6">
                  <c:v>5839800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Q2</c:v>
                </c:pt>
                <c:pt idx="1">
                  <c:v>2023 Q3</c:v>
                </c:pt>
              </c:strCache>
            </c:strRef>
          </c:cat>
          <c:val>
            <c:numRef>
              <c:f>'Análisis Comparativo y Part.'!$AW$41:$AW$42</c:f>
              <c:numCache>
                <c:formatCode>0%</c:formatCode>
                <c:ptCount val="2"/>
                <c:pt idx="0">
                  <c:v>0.43428813217684559</c:v>
                </c:pt>
                <c:pt idx="1">
                  <c:v>0.38100167339812319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Q2</c:v>
                </c:pt>
                <c:pt idx="1">
                  <c:v>2023 Q3</c:v>
                </c:pt>
              </c:strCache>
            </c:strRef>
          </c:cat>
          <c:val>
            <c:numRef>
              <c:f>'Análisis Comparativo y Part.'!$AX$41:$AX$42</c:f>
              <c:numCache>
                <c:formatCode>0%</c:formatCode>
                <c:ptCount val="2"/>
                <c:pt idx="0">
                  <c:v>0.56571186782315441</c:v>
                </c:pt>
                <c:pt idx="1">
                  <c:v>0.61899832660187681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24960000</c:v>
                </c:pt>
                <c:pt idx="1">
                  <c:v>5040000</c:v>
                </c:pt>
                <c:pt idx="2">
                  <c:v>33520000</c:v>
                </c:pt>
                <c:pt idx="3">
                  <c:v>11520000</c:v>
                </c:pt>
                <c:pt idx="4">
                  <c:v>2680000</c:v>
                </c:pt>
                <c:pt idx="5">
                  <c:v>0</c:v>
                </c:pt>
                <c:pt idx="6">
                  <c:v>4800000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300000</c:v>
                </c:pt>
                <c:pt idx="1">
                  <c:v>2480000</c:v>
                </c:pt>
                <c:pt idx="2">
                  <c:v>7200000</c:v>
                </c:pt>
                <c:pt idx="3">
                  <c:v>50720000</c:v>
                </c:pt>
                <c:pt idx="4">
                  <c:v>5000100</c:v>
                </c:pt>
                <c:pt idx="5">
                  <c:v>0</c:v>
                </c:pt>
                <c:pt idx="6">
                  <c:v>0</c:v>
                </c:pt>
                <c:pt idx="7">
                  <c:v>0</c:v>
                </c:pt>
                <c:pt idx="8">
                  <c:v>41792000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30366960</c:v>
                </c:pt>
                <c:pt idx="1">
                  <c:v>6131790</c:v>
                </c:pt>
                <c:pt idx="2">
                  <c:v>40781270</c:v>
                </c:pt>
                <c:pt idx="3">
                  <c:v>14015520</c:v>
                </c:pt>
                <c:pt idx="4">
                  <c:v>3260555</c:v>
                </c:pt>
                <c:pt idx="5">
                  <c:v>0</c:v>
                </c:pt>
                <c:pt idx="6">
                  <c:v>5839800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488280</c:v>
                </c:pt>
                <c:pt idx="1">
                  <c:v>4377820</c:v>
                </c:pt>
                <c:pt idx="2">
                  <c:v>9220800</c:v>
                </c:pt>
                <c:pt idx="3">
                  <c:v>76772704</c:v>
                </c:pt>
                <c:pt idx="4">
                  <c:v>7721485.7428139234</c:v>
                </c:pt>
                <c:pt idx="5">
                  <c:v>0</c:v>
                </c:pt>
                <c:pt idx="6">
                  <c:v>0</c:v>
                </c:pt>
                <c:pt idx="7">
                  <c:v>0</c:v>
                </c:pt>
                <c:pt idx="8">
                  <c:v>64528144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Q2</c:v>
                </c:pt>
                <c:pt idx="1">
                  <c:v>2023 Q3</c:v>
                </c:pt>
              </c:strCache>
            </c:strRef>
          </c:cat>
          <c:val>
            <c:numRef>
              <c:f>Tortas!$B$36:$B$37</c:f>
              <c:numCache>
                <c:formatCode>_(* #.##0_);_(* \(#.##0\);_(* "-"_);_(@_)</c:formatCode>
                <c:ptCount val="2"/>
                <c:pt idx="0">
                  <c:v>190012100</c:v>
                </c:pt>
                <c:pt idx="1">
                  <c:v>263505128.74281394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Q2</c:v>
                </c:pt>
                <c:pt idx="1">
                  <c:v>2023 Q3</c:v>
                </c:pt>
              </c:strCache>
            </c:strRef>
          </c:cat>
          <c:val>
            <c:numRef>
              <c:f>Tortas!$C$36:$C$37</c:f>
              <c:numCache>
                <c:formatCode>_(* #.##0_);_(* \(#.##0\);_(* "-"_);_(@_)</c:formatCode>
                <c:ptCount val="2"/>
                <c:pt idx="0">
                  <c:v>82520000</c:v>
                </c:pt>
                <c:pt idx="1">
                  <c:v>100395895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Q2</c:v>
                </c:pt>
                <c:pt idx="1">
                  <c:v>2023 Q3</c:v>
                </c:pt>
              </c:strCache>
            </c:strRef>
          </c:cat>
          <c:val>
            <c:numRef>
              <c:f>Tortas!$D$36:$D$37</c:f>
              <c:numCache>
                <c:formatCode>_(* #.##0_);_(* \(#.##0\);_(* "-"_);_(@_)</c:formatCode>
                <c:ptCount val="2"/>
                <c:pt idx="0">
                  <c:v>107492100</c:v>
                </c:pt>
                <c:pt idx="1">
                  <c:v>163109233.74281394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2579.25</v>
      </c>
      <c r="C7" s="22">
        <v>6131.79</v>
      </c>
      <c r="D7" s="22">
        <v>8954.36</v>
      </c>
      <c r="E7" s="22">
        <v>11095.62</v>
      </c>
      <c r="F7" s="22">
        <v>11095.62</v>
      </c>
      <c r="G7" s="22">
        <v>11095.62</v>
      </c>
      <c r="H7" s="22">
        <v>11095.62</v>
      </c>
      <c r="I7" s="22">
        <v>10122.32</v>
      </c>
      <c r="J7" s="22">
        <v>10122.32</v>
      </c>
      <c r="K7" s="22">
        <v>9051.69</v>
      </c>
      <c r="L7" s="22">
        <v>9051.69</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100395.9</v>
      </c>
      <c r="AH7" s="23">
        <v>0.38100167339812335</v>
      </c>
    </row>
    <row r="8" spans="1:34" x14ac:dyDescent="0.2">
      <c r="A8" s="5" t="s">
        <v>122</v>
      </c>
      <c r="B8" s="22">
        <v>7721.49</v>
      </c>
      <c r="C8" s="22">
        <v>7409.2</v>
      </c>
      <c r="D8" s="22">
        <v>18394.55</v>
      </c>
      <c r="E8" s="22">
        <v>14868.55</v>
      </c>
      <c r="F8" s="22">
        <v>17956.55</v>
      </c>
      <c r="G8" s="22">
        <v>21798.55</v>
      </c>
      <c r="H8" s="22">
        <v>17956.55</v>
      </c>
      <c r="I8" s="22">
        <v>14868.55</v>
      </c>
      <c r="J8" s="22">
        <v>14868.55</v>
      </c>
      <c r="K8" s="22">
        <v>13633.35</v>
      </c>
      <c r="L8" s="22">
        <v>13633.35</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163109.23000000001</v>
      </c>
      <c r="AH8" s="23">
        <v>0.61899832660187692</v>
      </c>
    </row>
    <row r="9" spans="1:34" x14ac:dyDescent="0.2">
      <c r="A9" s="9" t="s">
        <v>121</v>
      </c>
      <c r="B9" s="22">
        <v>10300.73</v>
      </c>
      <c r="C9" s="22">
        <v>13540.99</v>
      </c>
      <c r="D9" s="22">
        <v>27348.91</v>
      </c>
      <c r="E9" s="22">
        <v>25964.17</v>
      </c>
      <c r="F9" s="22">
        <v>29052.17</v>
      </c>
      <c r="G9" s="22">
        <v>32894.17</v>
      </c>
      <c r="H9" s="22">
        <v>29052.17</v>
      </c>
      <c r="I9" s="22">
        <v>24990.87</v>
      </c>
      <c r="J9" s="22">
        <v>24990.87</v>
      </c>
      <c r="K9" s="22">
        <v>22685.040000000001</v>
      </c>
      <c r="L9" s="22">
        <v>22685.040000000001</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263505.13</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70000</v>
      </c>
      <c r="E11" s="24">
        <v>100000</v>
      </c>
      <c r="F11" s="24">
        <v>150000</v>
      </c>
      <c r="G11" s="24">
        <v>150000</v>
      </c>
      <c r="H11" s="24">
        <v>150000</v>
      </c>
      <c r="I11" s="24">
        <v>100000</v>
      </c>
      <c r="J11" s="24">
        <v>100000</v>
      </c>
      <c r="K11" s="24">
        <v>80000</v>
      </c>
      <c r="L11" s="24">
        <v>80000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980000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1153.7</v>
      </c>
      <c r="E15" s="162">
        <v>1153.7</v>
      </c>
      <c r="F15" s="162">
        <v>1153.7</v>
      </c>
      <c r="G15" s="162">
        <v>1153.7</v>
      </c>
      <c r="H15" s="162">
        <v>1153.7</v>
      </c>
      <c r="I15" s="162">
        <v>1153.7</v>
      </c>
      <c r="J15" s="162">
        <v>1153.7</v>
      </c>
      <c r="K15" s="162">
        <v>1153.7</v>
      </c>
      <c r="L15" s="162">
        <v>1153.7</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1153.7</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0</v>
      </c>
      <c r="D19" s="22">
        <v>80759</v>
      </c>
      <c r="E19" s="22">
        <v>115370</v>
      </c>
      <c r="F19" s="22">
        <v>173055</v>
      </c>
      <c r="G19" s="22">
        <v>173055</v>
      </c>
      <c r="H19" s="22">
        <v>173055</v>
      </c>
      <c r="I19" s="22">
        <v>115370</v>
      </c>
      <c r="J19" s="22">
        <v>115370</v>
      </c>
      <c r="K19" s="22">
        <v>92296</v>
      </c>
      <c r="L19" s="22">
        <v>92296</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1130626</v>
      </c>
      <c r="AH19" s="27"/>
    </row>
    <row r="20" spans="1:34" x14ac:dyDescent="0.2">
      <c r="A20" s="3" t="s">
        <v>12</v>
      </c>
      <c r="B20" s="25">
        <v>-10300.73</v>
      </c>
      <c r="C20" s="25">
        <v>-13540.99</v>
      </c>
      <c r="D20" s="25">
        <v>53410.09</v>
      </c>
      <c r="E20" s="25">
        <v>89405.83</v>
      </c>
      <c r="F20" s="25">
        <v>144002.82999999999</v>
      </c>
      <c r="G20" s="25">
        <v>140160.82999999999</v>
      </c>
      <c r="H20" s="25">
        <v>144002.82999999999</v>
      </c>
      <c r="I20" s="25">
        <v>90379.13</v>
      </c>
      <c r="J20" s="25">
        <v>90379.13</v>
      </c>
      <c r="K20" s="25">
        <v>69610.960000000006</v>
      </c>
      <c r="L20" s="25">
        <v>69610.960000000006</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867120.87</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7160</v>
      </c>
      <c r="D121" s="70">
        <v>7360</v>
      </c>
      <c r="E121" s="70">
        <v>9120</v>
      </c>
      <c r="F121" s="70">
        <v>9120</v>
      </c>
      <c r="G121" s="70">
        <v>9120</v>
      </c>
      <c r="H121" s="70">
        <v>9120</v>
      </c>
      <c r="I121" s="70">
        <v>8320</v>
      </c>
      <c r="J121" s="70">
        <v>8320</v>
      </c>
      <c r="K121" s="70">
        <v>7440</v>
      </c>
      <c r="L121" s="70">
        <v>7440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82520</v>
      </c>
      <c r="AH121" s="71">
        <v>0.43428813217684559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9882.1</v>
      </c>
      <c r="D122" s="70">
        <v>12690</v>
      </c>
      <c r="E122" s="70">
        <v>9690</v>
      </c>
      <c r="F122" s="70">
        <v>11690</v>
      </c>
      <c r="G122" s="70">
        <v>14690</v>
      </c>
      <c r="H122" s="70">
        <v>11690</v>
      </c>
      <c r="I122" s="70">
        <v>9690</v>
      </c>
      <c r="J122" s="70">
        <v>9690</v>
      </c>
      <c r="K122" s="70">
        <v>8890</v>
      </c>
      <c r="L122" s="70">
        <v>8890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107492.1</v>
      </c>
      <c r="AH122" s="71">
        <v>0.56571186782315441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17042.099999999999</v>
      </c>
      <c r="D123" s="70">
        <v>20050</v>
      </c>
      <c r="E123" s="70">
        <v>18810</v>
      </c>
      <c r="F123" s="70">
        <v>20810</v>
      </c>
      <c r="G123" s="70">
        <v>23810</v>
      </c>
      <c r="H123" s="70">
        <v>20810</v>
      </c>
      <c r="I123" s="70">
        <v>18010</v>
      </c>
      <c r="J123" s="70">
        <v>18010</v>
      </c>
      <c r="K123" s="70">
        <v>16330</v>
      </c>
      <c r="L123" s="70">
        <v>16330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190012.1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70000</v>
      </c>
      <c r="E125" s="73">
        <v>100000</v>
      </c>
      <c r="F125" s="73">
        <v>150000</v>
      </c>
      <c r="G125" s="73">
        <v>150000</v>
      </c>
      <c r="H125" s="73">
        <v>150000</v>
      </c>
      <c r="I125" s="73">
        <v>100000</v>
      </c>
      <c r="J125" s="73">
        <v>100000</v>
      </c>
      <c r="K125" s="73">
        <v>80000</v>
      </c>
      <c r="L125" s="73">
        <v>80000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980000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0.9</v>
      </c>
      <c r="D129" s="74">
        <v>0.9</v>
      </c>
      <c r="E129" s="74">
        <v>0.9</v>
      </c>
      <c r="F129" s="74">
        <v>0.9</v>
      </c>
      <c r="G129" s="74">
        <v>0.9</v>
      </c>
      <c r="H129" s="74">
        <v>0.9</v>
      </c>
      <c r="I129" s="74">
        <v>0.9</v>
      </c>
      <c r="J129" s="74">
        <v>0.9</v>
      </c>
      <c r="K129" s="74">
        <v>0.9</v>
      </c>
      <c r="L129" s="74">
        <v>0.9</v>
      </c>
      <c r="M129" s="74">
        <v>0.9</v>
      </c>
      <c r="N129" s="74">
        <v>0.9</v>
      </c>
      <c r="O129" s="74">
        <v>0.9</v>
      </c>
      <c r="P129" s="74">
        <v>0.9</v>
      </c>
      <c r="Q129" s="74">
        <v>0.9</v>
      </c>
      <c r="R129" s="74">
        <v>0.9</v>
      </c>
      <c r="S129" s="74">
        <v>0.9</v>
      </c>
      <c r="T129" s="74">
        <v>0.9</v>
      </c>
      <c r="U129" s="74">
        <v>0.9</v>
      </c>
      <c r="V129" s="74">
        <v>0.9</v>
      </c>
      <c r="W129" s="74">
        <v>0.9</v>
      </c>
      <c r="X129" s="74">
        <v>0.9</v>
      </c>
      <c r="Y129" s="74">
        <v>0.9</v>
      </c>
      <c r="Z129" s="74">
        <v>0.9</v>
      </c>
      <c r="AA129" s="74">
        <v>0.9</v>
      </c>
      <c r="AB129" s="74">
        <v>0.9</v>
      </c>
      <c r="AC129" s="74">
        <v>0.9</v>
      </c>
      <c r="AD129" s="74">
        <v>0.9</v>
      </c>
      <c r="AE129" s="74">
        <v>0.9</v>
      </c>
      <c r="AF129" s="74">
        <v>0.9</v>
      </c>
      <c r="AG129" s="74">
        <v>0.9</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63000</v>
      </c>
      <c r="E133" s="70">
        <v>90000</v>
      </c>
      <c r="F133" s="70">
        <v>135000</v>
      </c>
      <c r="G133" s="70">
        <v>135000</v>
      </c>
      <c r="H133" s="70">
        <v>135000</v>
      </c>
      <c r="I133" s="70">
        <v>90000</v>
      </c>
      <c r="J133" s="70">
        <v>90000</v>
      </c>
      <c r="K133" s="70">
        <v>72000</v>
      </c>
      <c r="L133" s="70">
        <v>72000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882000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-17042.099999999999</v>
      </c>
      <c r="D134" s="70">
        <v>42950</v>
      </c>
      <c r="E134" s="70">
        <v>71190</v>
      </c>
      <c r="F134" s="70">
        <v>114190</v>
      </c>
      <c r="G134" s="70">
        <v>111190</v>
      </c>
      <c r="H134" s="70">
        <v>114190</v>
      </c>
      <c r="I134" s="70">
        <v>71990</v>
      </c>
      <c r="J134" s="70">
        <v>71990</v>
      </c>
      <c r="K134" s="70">
        <v>55670</v>
      </c>
      <c r="L134" s="70">
        <v>55670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691987.9</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24960000</v>
      </c>
      <c r="AY8" s="21" t="s">
        <v>4</v>
      </c>
      <c r="AZ8" s="89">
        <v>300000</v>
      </c>
    </row>
    <row r="9" spans="2:59" ht="14.45" customHeight="1" x14ac:dyDescent="0.2">
      <c r="B9" s="133"/>
      <c r="C9" s="133"/>
      <c r="D9" s="133"/>
      <c r="E9" s="133"/>
      <c r="F9" s="133"/>
      <c r="G9" s="133"/>
      <c r="H9" s="133"/>
      <c r="I9" s="133"/>
      <c r="J9" s="37"/>
      <c r="AP9" s="21" t="s">
        <v>8</v>
      </c>
      <c r="AQ9" s="89">
        <v>5040000</v>
      </c>
      <c r="AY9" s="21" t="s">
        <v>8</v>
      </c>
      <c r="AZ9" s="89">
        <v>2480000</v>
      </c>
    </row>
    <row r="10" spans="2:59" ht="14.45" customHeight="1" x14ac:dyDescent="0.2">
      <c r="B10" s="133"/>
      <c r="C10" s="133"/>
      <c r="D10" s="133"/>
      <c r="E10" s="133"/>
      <c r="F10" s="133"/>
      <c r="G10" s="133"/>
      <c r="H10" s="133"/>
      <c r="I10" s="133"/>
      <c r="J10" s="37"/>
      <c r="AP10" s="21" t="s">
        <v>9</v>
      </c>
      <c r="AQ10" s="89">
        <v>33520000</v>
      </c>
      <c r="AY10" s="21" t="s">
        <v>9</v>
      </c>
      <c r="AZ10" s="89">
        <v>7200000</v>
      </c>
    </row>
    <row r="11" spans="2:59" ht="14.45" customHeight="1" x14ac:dyDescent="0.2">
      <c r="B11" s="76" t="s">
        <v>114</v>
      </c>
      <c r="C11" s="76"/>
      <c r="D11" s="76"/>
      <c r="E11" s="76"/>
      <c r="F11" s="76"/>
      <c r="G11" s="76"/>
      <c r="H11" s="76"/>
      <c r="I11" s="76"/>
      <c r="AP11" s="21" t="s">
        <v>7</v>
      </c>
      <c r="AQ11" s="89">
        <v>11520000</v>
      </c>
      <c r="AY11" s="21" t="s">
        <v>7</v>
      </c>
      <c r="AZ11" s="89">
        <v>50720000</v>
      </c>
    </row>
    <row r="12" spans="2:59" ht="14.45" customHeight="1" x14ac:dyDescent="0.2">
      <c r="B12" s="76"/>
      <c r="C12" s="76"/>
      <c r="D12" s="76"/>
      <c r="E12" s="76"/>
      <c r="F12" s="76"/>
      <c r="G12" s="76"/>
      <c r="H12" s="76"/>
      <c r="I12" s="76"/>
      <c r="AP12" s="21" t="s">
        <v>3</v>
      </c>
      <c r="AQ12" s="89">
        <v>2680000</v>
      </c>
      <c r="AY12" s="21" t="s">
        <v>3</v>
      </c>
      <c r="AZ12" s="89">
        <v>5000100</v>
      </c>
    </row>
    <row r="13" spans="2:59" ht="14.45" customHeight="1" x14ac:dyDescent="0.2">
      <c r="B13" s="76"/>
      <c r="C13" s="76"/>
      <c r="D13" s="76"/>
      <c r="E13" s="76"/>
      <c r="F13" s="76"/>
      <c r="G13" s="76"/>
      <c r="H13" s="76"/>
      <c r="I13" s="76"/>
      <c r="AP13" s="21" t="s">
        <v>6</v>
      </c>
      <c r="AQ13" s="89">
        <v>0</v>
      </c>
      <c r="AY13" s="21" t="s">
        <v>6</v>
      </c>
      <c r="AZ13" s="89">
        <v>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4800000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41792000</v>
      </c>
    </row>
    <row r="19" spans="42:59" x14ac:dyDescent="0.2">
      <c r="AP19" s="21" t="s">
        <v>76</v>
      </c>
      <c r="AQ19" s="89">
        <v>0</v>
      </c>
      <c r="AY19" s="21" t="s">
        <v>76</v>
      </c>
      <c r="AZ19" s="89">
        <v>0</v>
      </c>
    </row>
    <row r="20" spans="42:59" ht="15" x14ac:dyDescent="0.25">
      <c r="AP20" s="77" t="s">
        <v>77</v>
      </c>
      <c r="AQ20" s="90">
        <v>82520000</v>
      </c>
      <c r="AY20" s="77" t="s">
        <v>77</v>
      </c>
      <c r="AZ20" s="90">
        <v>107492100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30366960</v>
      </c>
      <c r="AY27" s="21" t="s">
        <v>4</v>
      </c>
      <c r="AZ27" s="89">
        <v>488280</v>
      </c>
    </row>
    <row r="28" spans="42:59" x14ac:dyDescent="0.2">
      <c r="AP28" s="21" t="s">
        <v>8</v>
      </c>
      <c r="AQ28" s="89">
        <v>6131790</v>
      </c>
      <c r="AY28" s="21" t="s">
        <v>8</v>
      </c>
      <c r="AZ28" s="89">
        <v>4377820</v>
      </c>
    </row>
    <row r="29" spans="42:59" ht="14.45" customHeight="1" x14ac:dyDescent="0.2">
      <c r="AP29" s="21" t="s">
        <v>9</v>
      </c>
      <c r="AQ29" s="89">
        <v>40781270</v>
      </c>
      <c r="AY29" s="21" t="s">
        <v>9</v>
      </c>
      <c r="AZ29" s="89">
        <v>9220800</v>
      </c>
    </row>
    <row r="30" spans="42:59" x14ac:dyDescent="0.2">
      <c r="AP30" s="21" t="s">
        <v>7</v>
      </c>
      <c r="AQ30" s="89">
        <v>14015520</v>
      </c>
      <c r="AY30" s="21" t="s">
        <v>7</v>
      </c>
      <c r="AZ30" s="89">
        <v>76772704</v>
      </c>
    </row>
    <row r="31" spans="42:59" x14ac:dyDescent="0.2">
      <c r="AP31" s="21" t="s">
        <v>3</v>
      </c>
      <c r="AQ31" s="89">
        <v>3260555</v>
      </c>
      <c r="AY31" s="21" t="s">
        <v>3</v>
      </c>
      <c r="AZ31" s="89">
        <v>7721485.7428139234</v>
      </c>
    </row>
    <row r="32" spans="42:59" ht="14.45" customHeight="1" x14ac:dyDescent="0.2">
      <c r="AP32" s="21" t="s">
        <v>6</v>
      </c>
      <c r="AQ32" s="89">
        <v>0</v>
      </c>
      <c r="AY32" s="21" t="s">
        <v>6</v>
      </c>
      <c r="AZ32" s="89"/>
    </row>
    <row r="33" spans="2:56" ht="14.45" customHeight="1" x14ac:dyDescent="0.2">
      <c r="AP33" s="21" t="s">
        <v>5</v>
      </c>
      <c r="AQ33" s="89">
        <v>5839800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64528144</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100395895</v>
      </c>
      <c r="AY37" s="77" t="s">
        <v>77</v>
      </c>
      <c r="AZ37" s="90">
        <v>163109233.74281394</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190012100</v>
      </c>
      <c r="AR41" s="110">
        <v>82520000</v>
      </c>
      <c r="AS41" s="110">
        <v>107492100</v>
      </c>
      <c r="AV41" s="21" t="s">
        <v>128</v>
      </c>
      <c r="AW41" s="91">
        <v>0.43428813217684559</v>
      </c>
      <c r="AX41" s="91">
        <v>0.56571186782315441</v>
      </c>
    </row>
    <row r="42" spans="2:56" ht="15" x14ac:dyDescent="0.2">
      <c r="B42" s="38"/>
      <c r="C42" s="38"/>
      <c r="D42" s="38"/>
      <c r="E42" s="38"/>
      <c r="F42" s="38"/>
      <c r="G42" s="38"/>
      <c r="H42" s="38"/>
      <c r="I42" s="38"/>
      <c r="AP42" s="21" t="s">
        <v>127</v>
      </c>
      <c r="AQ42" s="110">
        <v>263505128.74281394</v>
      </c>
      <c r="AR42" s="110">
        <v>100395895</v>
      </c>
      <c r="AS42" s="110">
        <v>163109233.74281394</v>
      </c>
      <c r="AV42" s="21" t="s">
        <v>127</v>
      </c>
      <c r="AW42" s="91">
        <v>0.38100167339812319</v>
      </c>
      <c r="AX42" s="91">
        <v>0.61899832660187681</v>
      </c>
    </row>
    <row r="43" spans="2:56" x14ac:dyDescent="0.2">
      <c r="BD43" s="92">
        <v>97865540245688.359</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0.76693873128691537</v>
      </c>
    </row>
    <row r="54" spans="2:55" x14ac:dyDescent="0.2">
      <c r="BA54" s="21" t="s">
        <v>88</v>
      </c>
      <c r="BC54" s="94">
        <v>0.78456678004535152</v>
      </c>
    </row>
    <row r="55" spans="2:55" ht="15" thickBot="1" x14ac:dyDescent="0.25">
      <c r="BA55" s="21" t="s">
        <v>89</v>
      </c>
      <c r="BC55" s="94" t="s">
        <v>127</v>
      </c>
    </row>
    <row r="56" spans="2:55" ht="16.5" thickTop="1" thickBot="1" x14ac:dyDescent="0.3">
      <c r="BA56" s="95" t="s">
        <v>82</v>
      </c>
      <c r="BB56" s="95"/>
      <c r="BC56" s="93">
        <v>190012100</v>
      </c>
    </row>
    <row r="57" spans="2:55" ht="16.5" thickTop="1" thickBot="1" x14ac:dyDescent="0.3">
      <c r="BA57" s="96" t="s">
        <v>83</v>
      </c>
      <c r="BB57" s="96"/>
      <c r="BC57" s="97">
        <v>44323</v>
      </c>
    </row>
    <row r="58" spans="2:55" ht="16.5" thickTop="1" thickBot="1" x14ac:dyDescent="0.3">
      <c r="BA58" s="96" t="s">
        <v>84</v>
      </c>
      <c r="BB58" s="96"/>
      <c r="BC58" s="98">
        <v>1.3867807826070757</v>
      </c>
    </row>
    <row r="59" spans="2:55" ht="16.5" thickTop="1" thickBot="1" x14ac:dyDescent="0.3">
      <c r="BA59" s="95" t="s">
        <v>85</v>
      </c>
      <c r="BB59" s="95" t="s">
        <v>65</v>
      </c>
      <c r="BC59" s="93">
        <v>882000</v>
      </c>
    </row>
    <row r="60" spans="2:55" ht="16.5" thickTop="1" thickBot="1" x14ac:dyDescent="0.3">
      <c r="I60" s="62" t="s">
        <v>113</v>
      </c>
      <c r="BA60" s="96" t="s">
        <v>86</v>
      </c>
      <c r="BB60" s="96"/>
      <c r="BC60" s="98">
        <v>1.2818888888888889</v>
      </c>
    </row>
    <row r="61" spans="2:55" ht="16.5" thickTop="1" thickBot="1" x14ac:dyDescent="0.3">
      <c r="BA61" s="95" t="s">
        <v>85</v>
      </c>
      <c r="BB61" s="95" t="s">
        <v>65</v>
      </c>
      <c r="BC61" s="93">
        <v>1130626</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24960000</v>
      </c>
      <c r="J5" t="s">
        <v>4</v>
      </c>
      <c r="K5" s="1">
        <v>300000</v>
      </c>
      <c r="S5" s="136"/>
      <c r="T5" s="136"/>
      <c r="U5" s="136"/>
      <c r="V5" s="136"/>
      <c r="W5" s="136"/>
      <c r="X5" s="136"/>
      <c r="Y5" s="136"/>
      <c r="Z5" s="136"/>
    </row>
    <row r="6" spans="1:27" x14ac:dyDescent="0.25">
      <c r="A6" t="s">
        <v>8</v>
      </c>
      <c r="B6" s="1">
        <v>5040000</v>
      </c>
      <c r="J6" t="s">
        <v>8</v>
      </c>
      <c r="K6" s="1">
        <v>2480000</v>
      </c>
      <c r="S6" s="136"/>
      <c r="T6" s="136"/>
      <c r="U6" s="136"/>
      <c r="V6" s="136"/>
      <c r="W6" s="136"/>
      <c r="X6" s="136"/>
      <c r="Y6" s="136"/>
      <c r="Z6" s="136"/>
      <c r="AA6" s="18"/>
    </row>
    <row r="7" spans="1:27" x14ac:dyDescent="0.25">
      <c r="A7" t="s">
        <v>9</v>
      </c>
      <c r="B7" s="1">
        <v>33520000</v>
      </c>
      <c r="J7" t="s">
        <v>9</v>
      </c>
      <c r="K7" s="1">
        <v>7200000</v>
      </c>
      <c r="S7" s="136"/>
      <c r="T7" s="136"/>
      <c r="U7" s="136"/>
      <c r="V7" s="136"/>
      <c r="W7" s="136"/>
      <c r="X7" s="136"/>
      <c r="Y7" s="136"/>
      <c r="Z7" s="136"/>
      <c r="AA7" s="18"/>
    </row>
    <row r="8" spans="1:27" x14ac:dyDescent="0.25">
      <c r="A8" t="s">
        <v>7</v>
      </c>
      <c r="B8" s="1">
        <v>11520000</v>
      </c>
      <c r="J8" t="s">
        <v>7</v>
      </c>
      <c r="K8" s="1">
        <v>50720000</v>
      </c>
      <c r="S8" s="136"/>
      <c r="T8" s="136"/>
      <c r="U8" s="136"/>
      <c r="V8" s="136"/>
      <c r="W8" s="136"/>
      <c r="X8" s="136"/>
      <c r="Y8" s="136"/>
      <c r="Z8" s="136"/>
    </row>
    <row r="9" spans="1:27" x14ac:dyDescent="0.25">
      <c r="A9" t="s">
        <v>3</v>
      </c>
      <c r="B9" s="1">
        <v>2680000</v>
      </c>
      <c r="J9" t="s">
        <v>3</v>
      </c>
      <c r="K9" s="1">
        <v>5000100</v>
      </c>
      <c r="S9" s="136"/>
      <c r="T9" s="136"/>
      <c r="U9" s="136"/>
      <c r="V9" s="136"/>
      <c r="W9" s="136"/>
      <c r="X9" s="136"/>
      <c r="Y9" s="136"/>
      <c r="Z9" s="136"/>
    </row>
    <row r="10" spans="1:27" x14ac:dyDescent="0.25">
      <c r="A10" t="s">
        <v>6</v>
      </c>
      <c r="B10" s="1">
        <v>0</v>
      </c>
      <c r="J10" t="s">
        <v>6</v>
      </c>
      <c r="K10" s="1">
        <v>0</v>
      </c>
      <c r="S10" s="136"/>
      <c r="T10" s="136"/>
      <c r="U10" s="136"/>
      <c r="V10" s="136"/>
      <c r="W10" s="136"/>
      <c r="X10" s="136"/>
      <c r="Y10" s="136"/>
      <c r="Z10" s="136"/>
    </row>
    <row r="11" spans="1:27" x14ac:dyDescent="0.25">
      <c r="A11" t="s">
        <v>5</v>
      </c>
      <c r="B11" s="1">
        <v>4800000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41792000</v>
      </c>
    </row>
    <row r="14" spans="1:27" x14ac:dyDescent="0.25">
      <c r="A14" t="s">
        <v>76</v>
      </c>
      <c r="B14" s="1">
        <v>0</v>
      </c>
      <c r="J14" t="s">
        <v>76</v>
      </c>
      <c r="K14" s="1">
        <v>0</v>
      </c>
    </row>
    <row r="15" spans="1:27" x14ac:dyDescent="0.25">
      <c r="A15" s="12" t="s">
        <v>77</v>
      </c>
      <c r="B15" s="13">
        <v>82520000</v>
      </c>
      <c r="J15" s="12" t="s">
        <v>77</v>
      </c>
      <c r="K15" s="13">
        <v>107492100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30366960</v>
      </c>
      <c r="J22" t="s">
        <v>4</v>
      </c>
      <c r="K22" s="1">
        <v>488280</v>
      </c>
      <c r="S22" s="136"/>
      <c r="T22" s="136"/>
      <c r="U22" s="136"/>
      <c r="V22" s="136"/>
      <c r="W22" s="136"/>
      <c r="X22" s="136"/>
      <c r="Y22" s="136"/>
      <c r="Z22" s="136"/>
    </row>
    <row r="23" spans="1:26" x14ac:dyDescent="0.25">
      <c r="A23" t="s">
        <v>8</v>
      </c>
      <c r="B23" s="1">
        <v>6131790</v>
      </c>
      <c r="J23" t="s">
        <v>8</v>
      </c>
      <c r="K23" s="1">
        <v>4377820</v>
      </c>
      <c r="S23" s="136"/>
      <c r="T23" s="136"/>
      <c r="U23" s="136"/>
      <c r="V23" s="136"/>
      <c r="W23" s="136"/>
      <c r="X23" s="136"/>
      <c r="Y23" s="136"/>
      <c r="Z23" s="136"/>
    </row>
    <row r="24" spans="1:26" ht="14.45" customHeight="1" x14ac:dyDescent="0.25">
      <c r="A24" t="s">
        <v>9</v>
      </c>
      <c r="B24" s="1">
        <v>40781270</v>
      </c>
      <c r="J24" t="s">
        <v>9</v>
      </c>
      <c r="K24" s="1">
        <v>9220800</v>
      </c>
      <c r="S24" s="136"/>
      <c r="T24" s="136"/>
      <c r="U24" s="136"/>
      <c r="V24" s="136"/>
      <c r="W24" s="136"/>
      <c r="X24" s="136"/>
      <c r="Y24" s="136"/>
      <c r="Z24" s="136"/>
    </row>
    <row r="25" spans="1:26" x14ac:dyDescent="0.25">
      <c r="A25" t="s">
        <v>7</v>
      </c>
      <c r="B25" s="1">
        <v>14015520</v>
      </c>
      <c r="J25" t="s">
        <v>7</v>
      </c>
      <c r="K25" s="1">
        <v>76772704</v>
      </c>
      <c r="S25" s="136"/>
      <c r="T25" s="136"/>
      <c r="U25" s="136"/>
      <c r="V25" s="136"/>
      <c r="W25" s="136"/>
      <c r="X25" s="136"/>
      <c r="Y25" s="136"/>
      <c r="Z25" s="136"/>
    </row>
    <row r="26" spans="1:26" ht="14.45" customHeight="1" x14ac:dyDescent="0.25">
      <c r="A26" t="s">
        <v>3</v>
      </c>
      <c r="B26" s="1">
        <v>3260555</v>
      </c>
      <c r="J26" t="s">
        <v>3</v>
      </c>
      <c r="K26" s="1">
        <v>7721485.7428139234</v>
      </c>
      <c r="S26" s="136"/>
      <c r="T26" s="136"/>
      <c r="U26" s="136"/>
      <c r="V26" s="136"/>
      <c r="W26" s="136"/>
      <c r="X26" s="136"/>
      <c r="Y26" s="136"/>
      <c r="Z26" s="136"/>
    </row>
    <row r="27" spans="1:26" x14ac:dyDescent="0.25">
      <c r="A27" t="s">
        <v>6</v>
      </c>
      <c r="B27" s="1">
        <v>0</v>
      </c>
      <c r="J27" t="s">
        <v>6</v>
      </c>
      <c r="K27" s="1">
        <v>0</v>
      </c>
      <c r="S27" s="136"/>
      <c r="T27" s="136"/>
      <c r="U27" s="136"/>
      <c r="V27" s="136"/>
      <c r="W27" s="136"/>
      <c r="X27" s="136"/>
      <c r="Y27" s="136"/>
      <c r="Z27" s="136"/>
    </row>
    <row r="28" spans="1:26" x14ac:dyDescent="0.25">
      <c r="A28" t="s">
        <v>5</v>
      </c>
      <c r="B28" s="1">
        <v>5839800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64528144</v>
      </c>
    </row>
    <row r="31" spans="1:26" x14ac:dyDescent="0.25">
      <c r="A31" t="s">
        <v>76</v>
      </c>
      <c r="B31" s="1">
        <v>0</v>
      </c>
      <c r="J31" t="s">
        <v>76</v>
      </c>
      <c r="K31" s="1">
        <v>0</v>
      </c>
    </row>
    <row r="32" spans="1:26" x14ac:dyDescent="0.25">
      <c r="A32" s="12" t="s">
        <v>77</v>
      </c>
      <c r="B32" s="13">
        <v>100395895</v>
      </c>
      <c r="J32" s="12" t="s">
        <v>77</v>
      </c>
      <c r="K32" s="13">
        <v>163109233.74281394</v>
      </c>
    </row>
    <row r="35" spans="1:15" x14ac:dyDescent="0.25">
      <c r="B35" t="s">
        <v>79</v>
      </c>
      <c r="C35" t="s">
        <v>80</v>
      </c>
      <c r="D35" t="s">
        <v>24</v>
      </c>
      <c r="H35" t="s">
        <v>80</v>
      </c>
      <c r="I35" t="s">
        <v>24</v>
      </c>
    </row>
    <row r="36" spans="1:15" x14ac:dyDescent="0.25">
      <c r="A36" t="s">
        <v>128</v>
      </c>
      <c r="B36" s="14">
        <v>190012100</v>
      </c>
      <c r="C36" s="14">
        <v>82520000</v>
      </c>
      <c r="D36" s="14">
        <v>107492100</v>
      </c>
      <c r="G36" t="s">
        <v>128</v>
      </c>
      <c r="H36" s="15">
        <v>0.43428813217684559</v>
      </c>
      <c r="I36" s="15">
        <v>0.56571186782315441</v>
      </c>
    </row>
    <row r="37" spans="1:15" x14ac:dyDescent="0.25">
      <c r="A37" t="s">
        <v>127</v>
      </c>
      <c r="B37" s="14">
        <v>263505128.74281394</v>
      </c>
      <c r="C37" s="14">
        <v>100395895</v>
      </c>
      <c r="D37" s="14">
        <v>163109233.74281394</v>
      </c>
      <c r="G37" t="s">
        <v>127</v>
      </c>
      <c r="H37" s="15">
        <v>0.38100167339812319</v>
      </c>
      <c r="I37" s="15">
        <v>0.61899832660187681</v>
      </c>
    </row>
    <row r="38" spans="1:15" x14ac:dyDescent="0.25">
      <c r="O38" s="17">
        <v>97865540245688.359</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268.88</v>
      </c>
      <c r="J11" s="19"/>
      <c r="K11" s="19"/>
    </row>
    <row r="12" spans="2:57" ht="14.45" customHeight="1" thickBot="1" x14ac:dyDescent="0.25">
      <c r="B12" s="19"/>
      <c r="C12" s="19"/>
      <c r="D12" s="19"/>
      <c r="E12" s="19"/>
      <c r="F12" s="19"/>
      <c r="G12" s="44" t="s">
        <v>93</v>
      </c>
      <c r="H12" s="45" t="s">
        <v>94</v>
      </c>
      <c r="I12" s="46">
        <v>10300730</v>
      </c>
      <c r="J12" s="19"/>
      <c r="K12" s="19"/>
    </row>
    <row r="13" spans="2:57" ht="14.45" customHeight="1" thickBot="1" x14ac:dyDescent="0.25">
      <c r="B13" s="19"/>
      <c r="C13" s="19"/>
      <c r="D13" s="19"/>
      <c r="E13" s="19"/>
      <c r="F13" s="19"/>
      <c r="G13" s="44" t="s">
        <v>95</v>
      </c>
      <c r="H13" s="45" t="s">
        <v>94</v>
      </c>
      <c r="I13" s="46">
        <v>90788224</v>
      </c>
      <c r="J13" s="19"/>
      <c r="K13" s="19"/>
    </row>
    <row r="14" spans="2:57" ht="14.45" customHeight="1" thickBot="1" x14ac:dyDescent="0.25">
      <c r="B14" s="19"/>
      <c r="C14" s="19"/>
      <c r="D14" s="19"/>
      <c r="E14" s="19"/>
      <c r="F14" s="19"/>
      <c r="G14" s="44" t="s">
        <v>96</v>
      </c>
      <c r="H14" s="45" t="s">
        <v>97</v>
      </c>
      <c r="I14" s="47">
        <v>980</v>
      </c>
      <c r="J14" s="19"/>
      <c r="K14" s="19"/>
    </row>
    <row r="15" spans="2:57" ht="14.45" customHeight="1" thickBot="1" x14ac:dyDescent="0.25">
      <c r="B15" s="19"/>
      <c r="C15" s="19"/>
      <c r="D15" s="19"/>
      <c r="E15" s="19"/>
      <c r="F15" s="19"/>
      <c r="G15" s="44" t="s">
        <v>98</v>
      </c>
      <c r="H15" s="45" t="s">
        <v>67</v>
      </c>
      <c r="I15" s="48">
        <v>76.693873128691536</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268.88</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228400.04333882293</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1.1536999999999999</v>
      </c>
      <c r="AT30" s="101">
        <v>980000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1130626</v>
      </c>
      <c r="AV39" s="103">
        <v>1.1499999999999999</v>
      </c>
      <c r="AW39" s="104">
        <v>1.2818888888888889</v>
      </c>
    </row>
    <row r="40" spans="2:49" ht="14.45" customHeight="1" x14ac:dyDescent="0.2">
      <c r="B40" s="19"/>
      <c r="C40" s="49"/>
      <c r="D40" s="53" t="s">
        <v>109</v>
      </c>
      <c r="E40" s="163">
        <v>865.27499999999998</v>
      </c>
      <c r="F40" s="163">
        <v>922.96</v>
      </c>
      <c r="G40" s="163">
        <v>980.64499999999998</v>
      </c>
      <c r="H40" s="163">
        <v>1038.33</v>
      </c>
      <c r="I40" s="163">
        <v>1096.0149999999999</v>
      </c>
      <c r="J40" s="164">
        <v>1153.7</v>
      </c>
      <c r="K40" s="163">
        <v>1211.385</v>
      </c>
      <c r="L40" s="163">
        <v>1269.07</v>
      </c>
      <c r="M40" s="163">
        <v>1326.7549999999999</v>
      </c>
      <c r="N40" s="163">
        <v>1384.4399999999998</v>
      </c>
      <c r="O40" s="163">
        <v>1442.1249999999998</v>
      </c>
      <c r="AT40" s="21" t="s">
        <v>62</v>
      </c>
      <c r="AU40" s="102">
        <v>263505.13</v>
      </c>
      <c r="AV40" s="103">
        <v>0.27</v>
      </c>
      <c r="AW40" s="104">
        <v>1.3867807892234232</v>
      </c>
    </row>
    <row r="41" spans="2:49" x14ac:dyDescent="0.2">
      <c r="B41" s="19"/>
      <c r="C41" s="54">
        <v>-0.2</v>
      </c>
      <c r="D41" s="55">
        <v>569772</v>
      </c>
      <c r="E41" s="56">
        <v>0.46551709961452903</v>
      </c>
      <c r="F41" s="56">
        <v>0.49892228088862095</v>
      </c>
      <c r="G41" s="56">
        <v>0.5283974408363491</v>
      </c>
      <c r="H41" s="56">
        <v>0.55459758301210749</v>
      </c>
      <c r="I41" s="56">
        <v>0.57803981548515448</v>
      </c>
      <c r="J41" s="56">
        <v>0.59913782471089683</v>
      </c>
      <c r="K41" s="56">
        <v>0.61822649972466359</v>
      </c>
      <c r="L41" s="56">
        <v>0.63557984064626982</v>
      </c>
      <c r="M41" s="56">
        <v>0.65142419540077978</v>
      </c>
      <c r="N41" s="56">
        <v>0.66594818725908067</v>
      </c>
      <c r="O41" s="56">
        <v>0.67931025976871739</v>
      </c>
      <c r="AT41" s="21" t="s">
        <v>61</v>
      </c>
      <c r="AU41" s="102">
        <v>867120.87</v>
      </c>
      <c r="AV41" s="103"/>
      <c r="AW41" s="104">
        <v>0.76693873128691537</v>
      </c>
    </row>
    <row r="42" spans="2:49" x14ac:dyDescent="0.2">
      <c r="B42" s="19"/>
      <c r="C42" s="54">
        <v>-0.15</v>
      </c>
      <c r="D42" s="55">
        <v>712215</v>
      </c>
      <c r="E42" s="56">
        <v>0.57241367969162327</v>
      </c>
      <c r="F42" s="56">
        <v>0.59913782471089683</v>
      </c>
      <c r="G42" s="56">
        <v>0.62271795266907937</v>
      </c>
      <c r="H42" s="56">
        <v>0.64367806640968606</v>
      </c>
      <c r="I42" s="56">
        <v>0.66243185238812363</v>
      </c>
      <c r="J42" s="56">
        <v>0.67931025976871739</v>
      </c>
      <c r="K42" s="56">
        <v>0.69458119977973087</v>
      </c>
      <c r="L42" s="56">
        <v>0.70846387251701581</v>
      </c>
      <c r="M42" s="56">
        <v>0.72113935632062387</v>
      </c>
      <c r="N42" s="56">
        <v>0.73275854980726451</v>
      </c>
      <c r="O42" s="56">
        <v>0.74344820781497389</v>
      </c>
    </row>
    <row r="43" spans="2:49" x14ac:dyDescent="0.2">
      <c r="B43" s="19"/>
      <c r="C43" s="54">
        <v>-0.1</v>
      </c>
      <c r="D43" s="55">
        <v>837900</v>
      </c>
      <c r="E43" s="56">
        <v>0.63655162773787977</v>
      </c>
      <c r="F43" s="56">
        <v>0.65926715100426225</v>
      </c>
      <c r="G43" s="56">
        <v>0.67931025976871739</v>
      </c>
      <c r="H43" s="56">
        <v>0.69712635644823306</v>
      </c>
      <c r="I43" s="56">
        <v>0.71306707452990503</v>
      </c>
      <c r="J43" s="56">
        <v>0.72741372080340982</v>
      </c>
      <c r="K43" s="56">
        <v>0.7403940198127712</v>
      </c>
      <c r="L43" s="56">
        <v>0.7521942916394635</v>
      </c>
      <c r="M43" s="56">
        <v>0.76296845287253023</v>
      </c>
      <c r="N43" s="56">
        <v>0.7728447673361748</v>
      </c>
      <c r="O43" s="56">
        <v>0.78193097664272782</v>
      </c>
      <c r="AU43" s="21">
        <v>1684620</v>
      </c>
    </row>
    <row r="44" spans="2:49" x14ac:dyDescent="0.2">
      <c r="B44" s="19"/>
      <c r="C44" s="54">
        <v>-0.05</v>
      </c>
      <c r="D44" s="55">
        <v>931000</v>
      </c>
      <c r="E44" s="56">
        <v>0.67289646496409183</v>
      </c>
      <c r="F44" s="56">
        <v>0.69334043590383598</v>
      </c>
      <c r="G44" s="56">
        <v>0.71137923379184564</v>
      </c>
      <c r="H44" s="56">
        <v>0.72741372080340982</v>
      </c>
      <c r="I44" s="56">
        <v>0.74176036707691451</v>
      </c>
      <c r="J44" s="56">
        <v>0.75467234872306876</v>
      </c>
      <c r="K44" s="56">
        <v>0.76635461783149406</v>
      </c>
      <c r="L44" s="56">
        <v>0.77697486247551706</v>
      </c>
      <c r="M44" s="56">
        <v>0.78667160758527721</v>
      </c>
      <c r="N44" s="56">
        <v>0.79556029060255729</v>
      </c>
      <c r="O44" s="56">
        <v>0.80373787897845517</v>
      </c>
      <c r="AU44" s="21">
        <v>539634.36399999994</v>
      </c>
    </row>
    <row r="45" spans="2:49" x14ac:dyDescent="0.2">
      <c r="B45" s="19"/>
      <c r="C45" s="51" t="s">
        <v>107</v>
      </c>
      <c r="D45" s="57">
        <v>980000</v>
      </c>
      <c r="E45" s="56">
        <v>0.68925164171588715</v>
      </c>
      <c r="F45" s="56">
        <v>0.70867341410864426</v>
      </c>
      <c r="G45" s="56">
        <v>0.72581027210225335</v>
      </c>
      <c r="H45" s="56">
        <v>0.74104303476323929</v>
      </c>
      <c r="I45" s="56">
        <v>0.75467234872306876</v>
      </c>
      <c r="J45" s="56">
        <v>0.76693873128691537</v>
      </c>
      <c r="K45" s="56">
        <v>0.77803688693991946</v>
      </c>
      <c r="L45" s="56">
        <v>0.78812611935174126</v>
      </c>
      <c r="M45" s="56">
        <v>0.79733802720601332</v>
      </c>
      <c r="N45" s="56">
        <v>0.80578227607242936</v>
      </c>
      <c r="O45" s="56">
        <v>0.81355098502953216</v>
      </c>
    </row>
    <row r="46" spans="2:49" ht="14.45" customHeight="1" x14ac:dyDescent="0.2">
      <c r="B46" s="19"/>
      <c r="C46" s="54">
        <v>0.05</v>
      </c>
      <c r="D46" s="55">
        <v>1029000</v>
      </c>
      <c r="E46" s="56">
        <v>0.70404918258655924</v>
      </c>
      <c r="F46" s="56">
        <v>0.72254610867489921</v>
      </c>
      <c r="G46" s="56">
        <v>0.73886692581166991</v>
      </c>
      <c r="H46" s="56">
        <v>0.75337431882213268</v>
      </c>
      <c r="I46" s="56">
        <v>0.76635461783149417</v>
      </c>
      <c r="J46" s="56">
        <v>0.77803688693991946</v>
      </c>
      <c r="K46" s="56">
        <v>0.78860655899039944</v>
      </c>
      <c r="L46" s="56">
        <v>0.79821535176356306</v>
      </c>
      <c r="M46" s="56">
        <v>0.80698859733906048</v>
      </c>
      <c r="N46" s="56">
        <v>0.81503073911659951</v>
      </c>
      <c r="O46" s="56">
        <v>0.82242950955193539</v>
      </c>
    </row>
    <row r="47" spans="2:49" x14ac:dyDescent="0.2">
      <c r="B47" s="19"/>
      <c r="C47" s="54">
        <v>0.1</v>
      </c>
      <c r="D47" s="55">
        <v>1131900</v>
      </c>
      <c r="E47" s="56">
        <v>0.73095380235141749</v>
      </c>
      <c r="F47" s="56">
        <v>0.74776918970445383</v>
      </c>
      <c r="G47" s="56">
        <v>0.76260629619242715</v>
      </c>
      <c r="H47" s="56">
        <v>0.77579483529284787</v>
      </c>
      <c r="I47" s="56">
        <v>0.78759510711954006</v>
      </c>
      <c r="J47" s="56">
        <v>0.79821535176356306</v>
      </c>
      <c r="K47" s="56">
        <v>0.8078241445367268</v>
      </c>
      <c r="L47" s="56">
        <v>0.81655941069414817</v>
      </c>
      <c r="M47" s="56">
        <v>0.82453508849005497</v>
      </c>
      <c r="N47" s="56">
        <v>0.83184612646963596</v>
      </c>
      <c r="O47" s="56">
        <v>0.83857228141085038</v>
      </c>
    </row>
    <row r="48" spans="2:49" x14ac:dyDescent="0.2">
      <c r="B48" s="19"/>
      <c r="C48" s="54">
        <v>0.15</v>
      </c>
      <c r="D48" s="55">
        <v>1301685</v>
      </c>
      <c r="E48" s="56">
        <v>0.76604678465340648</v>
      </c>
      <c r="F48" s="56">
        <v>0.78066886061256857</v>
      </c>
      <c r="G48" s="56">
        <v>0.793570692341241</v>
      </c>
      <c r="H48" s="56">
        <v>0.80503898721117217</v>
      </c>
      <c r="I48" s="56">
        <v>0.81530009314742613</v>
      </c>
      <c r="J48" s="56">
        <v>0.82453508849005475</v>
      </c>
      <c r="K48" s="56">
        <v>0.83289056046671894</v>
      </c>
      <c r="L48" s="56">
        <v>0.84048644408186812</v>
      </c>
      <c r="M48" s="56">
        <v>0.84742181607830847</v>
      </c>
      <c r="N48" s="56">
        <v>0.85377924040837916</v>
      </c>
      <c r="O48" s="56">
        <v>0.85962807079204395</v>
      </c>
    </row>
    <row r="49" spans="2:45" ht="15" thickBot="1" x14ac:dyDescent="0.25">
      <c r="B49" s="19"/>
      <c r="C49" s="54">
        <v>0.2</v>
      </c>
      <c r="D49" s="58">
        <v>1562022</v>
      </c>
      <c r="E49" s="56">
        <v>0.80503898721117217</v>
      </c>
      <c r="F49" s="56">
        <v>0.81722405051047375</v>
      </c>
      <c r="G49" s="56">
        <v>0.82797557695103408</v>
      </c>
      <c r="H49" s="56">
        <v>0.83753248934264346</v>
      </c>
      <c r="I49" s="56">
        <v>0.84608341095618844</v>
      </c>
      <c r="J49" s="56">
        <v>0.85377924040837905</v>
      </c>
      <c r="K49" s="56">
        <v>0.86074213372226582</v>
      </c>
      <c r="L49" s="56">
        <v>0.86707203673488997</v>
      </c>
      <c r="M49" s="56">
        <v>0.87285151339859046</v>
      </c>
      <c r="N49" s="56">
        <v>0.87814936700698254</v>
      </c>
      <c r="O49" s="56">
        <v>0.88302339232670335</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980000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193.89</v>
      </c>
      <c r="BA66" s="21" t="s">
        <v>65</v>
      </c>
    </row>
    <row r="67" spans="2:55" x14ac:dyDescent="0.2">
      <c r="B67" s="19"/>
      <c r="C67" s="19"/>
      <c r="D67" s="19"/>
      <c r="E67" s="19"/>
      <c r="F67" s="19"/>
      <c r="G67" s="19"/>
      <c r="H67" s="19"/>
      <c r="I67" s="19"/>
      <c r="J67" s="19"/>
      <c r="K67" s="19"/>
      <c r="AS67" s="21" t="s">
        <v>11</v>
      </c>
      <c r="AT67" s="102">
        <v>882000</v>
      </c>
      <c r="AU67" s="103">
        <v>0.9</v>
      </c>
      <c r="AV67" s="104">
        <v>1</v>
      </c>
      <c r="AX67" s="21" t="s">
        <v>64</v>
      </c>
      <c r="AZ67" s="73">
        <v>211124.55555555556</v>
      </c>
      <c r="BA67" s="21" t="s">
        <v>63</v>
      </c>
    </row>
    <row r="68" spans="2:55" x14ac:dyDescent="0.2">
      <c r="B68" s="19"/>
      <c r="C68" s="19"/>
      <c r="D68" s="19"/>
      <c r="E68" s="19"/>
      <c r="F68" s="19"/>
      <c r="G68" s="19"/>
      <c r="H68" s="19"/>
      <c r="I68" s="19"/>
      <c r="J68" s="19"/>
      <c r="K68" s="19"/>
      <c r="AS68" s="21" t="s">
        <v>62</v>
      </c>
      <c r="AT68" s="102">
        <v>190012.1</v>
      </c>
      <c r="AU68" s="103">
        <v>0.19</v>
      </c>
      <c r="AV68" s="104">
        <v>0.21543321995464854</v>
      </c>
    </row>
    <row r="69" spans="2:55" x14ac:dyDescent="0.2">
      <c r="B69" s="19"/>
      <c r="C69" s="19"/>
      <c r="D69" s="19"/>
      <c r="E69" s="19"/>
      <c r="F69" s="19"/>
      <c r="G69" s="19"/>
      <c r="H69" s="19"/>
      <c r="I69" s="19"/>
      <c r="J69" s="19"/>
      <c r="K69" s="19"/>
      <c r="AS69" s="21" t="s">
        <v>61</v>
      </c>
      <c r="AT69" s="102">
        <v>691987.9</v>
      </c>
      <c r="AU69" s="103"/>
      <c r="AV69" s="104">
        <v>0.78456678004535152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0.9</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0.67500000000000004</v>
      </c>
      <c r="AU86" s="107">
        <v>0.72</v>
      </c>
      <c r="AV86" s="107">
        <v>0.76500000000000001</v>
      </c>
      <c r="AW86" s="107">
        <v>0.81</v>
      </c>
      <c r="AX86" s="107">
        <v>0.85499999999999998</v>
      </c>
      <c r="AY86" s="108">
        <v>0.9</v>
      </c>
      <c r="AZ86" s="107">
        <v>0.94500000000000006</v>
      </c>
      <c r="BA86" s="107">
        <v>0.99</v>
      </c>
      <c r="BB86" s="107">
        <v>1.0350000000000001</v>
      </c>
      <c r="BC86" s="107">
        <v>1.08</v>
      </c>
      <c r="BD86" s="107">
        <v>1.125</v>
      </c>
    </row>
    <row r="87" spans="2:56" x14ac:dyDescent="0.2">
      <c r="B87" s="19"/>
      <c r="C87" s="19"/>
      <c r="D87" s="19"/>
      <c r="E87" s="19"/>
      <c r="F87" s="19"/>
      <c r="G87" s="19"/>
      <c r="H87" s="19"/>
      <c r="I87" s="19"/>
      <c r="J87" s="19"/>
      <c r="K87" s="19"/>
      <c r="AR87" s="21">
        <v>-0.2</v>
      </c>
      <c r="AS87" s="107">
        <v>569772</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712215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837900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931000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980000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1029000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1131900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1301685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1562022</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2023-10-30T14:36:07Z</dcterms:modified>
</cp:coreProperties>
</file>