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FDCFF204-EEA6-4289-8019-A8E51C727BC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<sst xmlns="http://schemas.openxmlformats.org/spreadsheetml/2006/main" count="350" uniqueCount="161">
  <si>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</si>
  <si>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</si>
  <si>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</si>
  <si>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</si>
  <si>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</si>
  <si>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</si>
  <si>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</si>
  <si>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</si>
  <si>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</si>
  <si>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</si>
  <si>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</si>
  <si>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</si>
  <si>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</si>
  <si>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</si>
  <si>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</si>
  <si>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</si>
  <si>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</si>
  <si>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</si>
  <si>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</si>
  <si>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</si>
  <si>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</si>
  <si>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</si>
  <si>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</si>
  <si>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</si>
  <si>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</si>
  <si>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</si>
  <si>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</si>
  <si>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</si>
  <si>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</si>
  <si>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</si>
  <si>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</si>
  <si>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</si>
  <si>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</si>
  <si>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</si>
  <si>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</si>
  <si>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</si>
  <si>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</si>
  <si>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</si>
  <si>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</si>
  <si>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</si>
  <si>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</si>
  <si>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</si>
  <si>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</si>
  <si>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</si>
  <si>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</si>
  <si>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</si>
  <si>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</si>
  <si>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</si>
  <si>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</si>
  <si>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</si>
  <si>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</si>
  <si>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</si>
  <si>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</si>
  <si>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</si>
  <si>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</si>
  <si>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</si>
  <si>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</si>
  <si>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</si>
  <si>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</si>
  <si>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</si>
  <si>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</si>
  <si>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</si>
  <si>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</si>
  <si>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</si>
  <si>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</si>
  <si>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</si>
  <si>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</si>
  <si>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</si>
  <si>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</si>
  <si>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</si>
  <si>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</si>
  <si>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</si>
  <si>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</si>
  <si>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</si>
  <si>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</si>
  <si>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</si>
  <si>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</si>
  <si>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</si>
  <si>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</si>
  <si>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</si>
  <si>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</si>
  <si>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</si>
  <si>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</si>
  <si>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</si>
  <si>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</si>
  <si>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</si>
  <si>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</si>
  <si>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</si>
  <si>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</si>
  <si>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</si>
  <si>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</si>
  <si>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</si>
  <si>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</si>
  <si>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</si>
  <si>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</si>
  <si>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</si>
  <si>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</si>
  <si>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</si>
  <si>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</si>
  <si>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</si>
  <si>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</si>
  <si>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</si>
  <si>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</si>
  <si>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</si>
  <si>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</si>
  <si>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</si>
  <si>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</si>
  <si>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</si>
  <si>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</si>
  <si>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</si>
  <si>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</si>
  <si>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</si>
  <si>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</si>
  <si>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</si>
  <si>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</si>
  <si>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</si>
  <si>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</si>
  <si>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</si>
  <si>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</si>
  <si>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</si>
  <si>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</si>
  <si>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</si>
  <si>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</si>
  <si>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</si>
  <si>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PIÑA PERORELA SANTANDER RIONEGRO</t>
  </si>
  <si>
    <t>Santander</t>
  </si>
  <si>
    <t>Material de propagacion: Colino/Plántula // Distancia de siembra: 0,2 x 0,8 // Densidad de siembra - Plantas/Ha.: 65.625 // Duracion del ciclo: 3 años // Productividad/Ha/Ciclo: 78.000 kg // Inicio de Produccion desde la siembra: año 2   // Duracion de la etapa productiva: 2 años // Productividad promedio en etapa productiva 39.000 kg // Precio de venta ponderado por calidad: $1.209 // Valor Jornal: $51.782// Otros: N.A. //% rendimiento 1ra. Calidad: 49 % rendimiento 2da. Calidad: 51</t>
  </si>
  <si>
    <t>2023 Q3</t>
  </si>
  <si>
    <t>2018 Q1</t>
  </si>
  <si>
    <t>El presente documento corresponde a una actualización del documento PDF de la AgroGuía correspondiente a Piña Perorela Santander Rionegro publicada en la página web, y consta de las siguientes partes:</t>
  </si>
  <si>
    <t>- Flujo anualizado de los ingresos (precio y rendimiento) y los costos de producción para una hectárea de
Piña Perorela Santander Rionegro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</si>
  <si>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Piña Perorela Santander Rionegro.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</si>
  <si>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</si>
  <si>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</si>
  <si>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</si>
  <si>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</si>
  <si>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Piña Perorela Santander Rionegro. La participación se encuentra actualizada al 2023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</si>
  <si>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</si>
  <si>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</si>
  <si>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Piña Perorela Santander Rionegro, en lo que respecta a la mano de obra incluye actividades como la preparación del terreno, la siembra, el trazado y el ahoyado, entre otras, y ascienden a un total de $3,9 millones de pesos (equivalente a 76 jornales). En cuanto a los insumos, se incluyen los gastos relacionados con el material vegetal y las enmiendas, que en conjunto ascienden a  $6,0 millones.</t>
  </si>
  <si>
    <t>*** Los costos de sostenimiento del año 1 comprenden tanto los gastos relacionados con la mano de obra como aquellos asociados con los insumos necesarios desde el momento de la siembra de las plantas hasta finalizar el año 1. Para el caso de Piña Perorela Santander Rionegro, en lo que respecta a la mano de obra incluye actividades como la fertilización, riego, control de malezas, plagas y enfermedades, entre otras, y ascienden a un total de $2,8 millones de pesos (equivalente a 55 jornales). En cuanto a los insumos, se incluyen los fertilizantes, plaguicidas, transportes, entre otras, que en conjunto ascienden a  $7,8 millones.</t>
  </si>
  <si>
    <t>Nota 1: en caso de utilizar esta información para el desarrollo de otras publicaciones, por favor citar FINAGRO, "Agro Guía - Marcos de Referencia Agroeconómicos"</t>
  </si>
  <si>
    <t>Los costos totales del ciclo para esta actualización (2023 Q3) equivalen a $51,8 millones, en comparación con los costos del marco original que ascienden a $28,0 millones, (mes de publicación del marco: enero - 2018).
La rentabilidad actualizada (2023 Q3) subió frente a la rentabilidad de la primera AgroGuía, pasando del 14,8% al 45,0%. Mientras que el crecimiento de los costos fue del 185,0%, el crecimiento de los ingresos fue del 286,7%.</t>
  </si>
  <si>
    <t>En cuanto a los costos de mano de obra de la AgroGuía actualizada, se destaca la participación de instalación seguido de cosecha y beneficio, que representan el 28% y el 25% del costo total, respectivamente. En cuanto a los costos de insumos, se destaca la participación de transporte seguido de fertilización, que representan el 38% y el 36% del costo total, respectivamente.</t>
  </si>
  <si>
    <t>subió</t>
  </si>
  <si>
    <t>A continuación, se presenta la desagregación de los costos de mano de obra e insumos según las diferentes actividades vinculadas a la producción de PIÑA PERORELA SANTANDER RIONEGRO</t>
  </si>
  <si>
    <t>En cuanto a los costos de mano de obra, se destaca la participación de instalación segido por cosecha y beneficio que representan el 28% y el 25% del costo total, respectivamente. En cuanto a los costos de insumos, se destaca la participación de transporte segido por fertilización que representan el 36% y el 34% del costo total, respectivamente.</t>
  </si>
  <si>
    <t>En cuanto a los costos de mano de obra, se destaca la participación de instalación segido por cosecha y beneficio que representan el 28% y el 25% del costo total, respectivamente. En cuanto a los costos de insumos, se destaca la participación de transporte segido por fertilización que representan el 38% y el 36% del costo total, respectivamente.</t>
  </si>
  <si>
    <t>En cuanto a los costos de mano de obra, se destaca la participación de instalación segido por cosecha y beneficio que representan el 28% y el 25% del costo total, respectivamente.</t>
  </si>
  <si>
    <t>En cuanto a los costos de insumos, se destaca la participación de transporte segido por fertilización que representan el 38% y el 36% del costo total, respectivamente.</t>
  </si>
  <si>
    <t>En cuanto a los costos de insumos, se destaca la participación de transporte segido por fertilización que representan el 36% y el 34% del costo total, respectivamente.</t>
  </si>
  <si>
    <t>En cuanto a los costos de mano de obra, se destaca la participación de instalación segido por cosecha y beneficio que representan el 28% y el 25% del costo total, respectivamente.En cuanto a los costos de insumos, se destaca la participación de transporte segido por fertilización que representan el 36% y el 34% del costo total, respectivamente.</t>
  </si>
  <si>
    <t>De acuerdo con el comportamiento histórico del sistema productivo, se efectuó un análisis de sensibilidad del margen de utilidad obtenido en la producción de PIÑA PERORELA SANTANDER RIONEGRO, frente a diferentes escenarios de variación de precios de venta en finca y rendimientos probables (kg/ha).</t>
  </si>
  <si>
    <t>Con un precio ponderado de COP $ 1.209/kg y con un rendimiento por hectárea de 78.000 kg por ciclo; el margen de utilidad obtenido en la producción de piña es del 45%.</t>
  </si>
  <si>
    <t>El precio mínimo ponderado para cubrir los costos de producción, con un rendimiento de 78.000 kg para todo el ciclo de producción, es COP $ 665/kg.</t>
  </si>
  <si>
    <t>El rendimiento mínimo por ha/ciclo para cubrir los costos de producción, con un precio ponderado de COP $ 1.209, es de 42.862 kg/ha para todo el ciclo.</t>
  </si>
  <si>
    <t>El siguiente cuadro presenta diferentes escenarios de rentabilidad para el sistema productivo de PIÑA PERORELA SANTANDER RIONEGRO, con respecto a diferentes niveles de productividad (kg./ha.) y precios ($/kg.).</t>
  </si>
  <si>
    <t>De acuerdo con el comportamiento histórico del sistema productivo, se efectuó un análisis de sensibilidad del margen de utilidad obtenido en la producción de PIÑA PERORELA SANTANDER RIONEGRO, frente a diferentes escenarios de variación de precios de venta en finca y rendimientos probables (t/ha)</t>
  </si>
  <si>
    <t>Con un precio ponderado de COP $$ 422/kg y con un rendimiento por hectárea de 78.000 kg por ciclo; el margen de utilidad obtenido en la producción de piña es del 15%.</t>
  </si>
  <si>
    <t>El precio mínimo ponderado para cubrir los costos de producción, con un rendimiento de 78.000 kg para todo el ciclo de producción, es COP $ 359/kg.</t>
  </si>
  <si>
    <t>El rendimiento mínimo por ha/ciclo para cubrir los costos de producción, con un precio ponderado de COP $ 422, es de 66.431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</si>
</sst>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Part.'!$AQ$41:$AQ$42</c:f>
              <c:numCache>
                <c:formatCode>_(* #.##0_);_(* \(#.##0\);_(* "-"_);_(@_)</c:formatCode>
                <c:ptCount val="2"/>
                <c:pt idx="0">
                  <c:v>28020275</c:v>
                </c:pt>
                <c:pt idx="1">
                  <c:v>51833797.096243143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Part.'!$AR$41:$AR$42</c:f>
              <c:numCache>
                <c:formatCode>_(* #.##0_);_(* \(#.##0\);_(* "-"_);_(@_)</c:formatCode>
                <c:ptCount val="2"/>
                <c:pt idx="0">
                  <c:v>9660000</c:v>
                </c:pt>
                <c:pt idx="1">
                  <c:v>14291832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Q3</c:v>
                </c:pt>
              </c:strCache>
            </c:strRef>
          </c:cat>
          <c:val>
            <c:numRef>
              <c:f>'Análisis Comparativo y Part.'!$AS$41:$AS$42</c:f>
              <c:numCache>
                <c:formatCode>_(* #.##0_);_(* \(#.##0\);_(* "-"_);_(@_)</c:formatCode>
                <c:ptCount val="2"/>
                <c:pt idx="0">
                  <c:v>18360275</c:v>
                </c:pt>
                <c:pt idx="1">
                  <c:v>37541965.096243143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Tortas!$H$36:$H$37</c:f>
              <c:numCache>
                <c:formatCode>0%</c:formatCode>
                <c:ptCount val="2"/>
                <c:pt idx="0">
                  <c:v>0.34475036379907048</c:v>
                </c:pt>
                <c:pt idx="1">
                  <c:v>0.27572419542144361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Q3</c:v>
                </c:pt>
              </c:strCache>
            </c:strRef>
          </c:cat>
          <c:val>
            <c:numRef>
              <c:f>Tortas!$I$36:$I$37</c:f>
              <c:numCache>
                <c:formatCode>0%</c:formatCode>
                <c:ptCount val="2"/>
                <c:pt idx="0">
                  <c:v>0.65524963620092946</c:v>
                </c:pt>
                <c:pt idx="1">
                  <c:v>0.72427580457855645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977430</c:v>
                </c:pt>
                <c:pt idx="1">
                  <c:v>3019918</c:v>
                </c:pt>
                <c:pt idx="3">
                  <c:v>13331734</c:v>
                </c:pt>
                <c:pt idx="4">
                  <c:v>5966913.0962431394</c:v>
                </c:pt>
                <c:pt idx="6">
                  <c:v>0</c:v>
                </c:pt>
                <c:pt idx="7">
                  <c:v>0</c:v>
                </c:pt>
                <c:pt idx="8">
                  <c:v>14245970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2485536</c:v>
                </c:pt>
                <c:pt idx="1">
                  <c:v>1242768</c:v>
                </c:pt>
                <c:pt idx="2">
                  <c:v>3624740</c:v>
                </c:pt>
                <c:pt idx="3">
                  <c:v>3003356</c:v>
                </c:pt>
                <c:pt idx="4">
                  <c:v>3935432</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Part.'!$AW$41:$AW$42</c:f>
              <c:numCache>
                <c:formatCode>0%</c:formatCode>
                <c:ptCount val="2"/>
                <c:pt idx="0">
                  <c:v>0.34475036379907048</c:v>
                </c:pt>
                <c:pt idx="1">
                  <c:v>0.27572419542144361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Q3</c:v>
                </c:pt>
              </c:strCache>
            </c:strRef>
          </c:cat>
          <c:val>
            <c:numRef>
              <c:f>'Análisis Comparativo y Part.'!$AX$41:$AX$42</c:f>
              <c:numCache>
                <c:formatCode>0%</c:formatCode>
                <c:ptCount val="2"/>
                <c:pt idx="0">
                  <c:v>0.65524963620092946</c:v>
                </c:pt>
                <c:pt idx="1">
                  <c:v>0.72427580457855645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1680000</c:v>
                </c:pt>
                <c:pt idx="1">
                  <c:v>840000</c:v>
                </c:pt>
                <c:pt idx="2">
                  <c:v>2450000</c:v>
                </c:pt>
                <c:pt idx="3">
                  <c:v>2030000</c:v>
                </c:pt>
                <c:pt idx="4">
                  <c:v>2660000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401000</c:v>
                </c:pt>
                <c:pt idx="1">
                  <c:v>2296600</c:v>
                </c:pt>
                <c:pt idx="2">
                  <c:v>0</c:v>
                </c:pt>
                <c:pt idx="3">
                  <c:v>6333300</c:v>
                </c:pt>
                <c:pt idx="4">
                  <c:v>2716875</c:v>
                </c:pt>
                <c:pt idx="5">
                  <c:v>0</c:v>
                </c:pt>
                <c:pt idx="6">
                  <c:v>0</c:v>
                </c:pt>
                <c:pt idx="7">
                  <c:v>0</c:v>
                </c:pt>
                <c:pt idx="8">
                  <c:v>6612500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2485536</c:v>
                </c:pt>
                <c:pt idx="1">
                  <c:v>1242768</c:v>
                </c:pt>
                <c:pt idx="2">
                  <c:v>3624740</c:v>
                </c:pt>
                <c:pt idx="3">
                  <c:v>3003356</c:v>
                </c:pt>
                <c:pt idx="4">
                  <c:v>3935432</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977430</c:v>
                </c:pt>
                <c:pt idx="1">
                  <c:v>3019918</c:v>
                </c:pt>
                <c:pt idx="2">
                  <c:v>0</c:v>
                </c:pt>
                <c:pt idx="3">
                  <c:v>13331734</c:v>
                </c:pt>
                <c:pt idx="4">
                  <c:v>5966913.0962431394</c:v>
                </c:pt>
                <c:pt idx="5">
                  <c:v>0</c:v>
                </c:pt>
                <c:pt idx="6">
                  <c:v>0</c:v>
                </c:pt>
                <c:pt idx="7">
                  <c:v>0</c:v>
                </c:pt>
                <c:pt idx="8">
                  <c:v>14245970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Tortas!$B$36:$B$37</c:f>
              <c:numCache>
                <c:formatCode>_(* #.##0_);_(* \(#.##0\);_(* "-"_);_(@_)</c:formatCode>
                <c:ptCount val="2"/>
                <c:pt idx="0">
                  <c:v>28020275</c:v>
                </c:pt>
                <c:pt idx="1">
                  <c:v>51833797.096243143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Tortas!$C$36:$C$37</c:f>
              <c:numCache>
                <c:formatCode>_(* #.##0_);_(* \(#.##0\);_(* "-"_);_(@_)</c:formatCode>
                <c:ptCount val="2"/>
                <c:pt idx="0">
                  <c:v>9660000</c:v>
                </c:pt>
                <c:pt idx="1">
                  <c:v>14291832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Q3</c:v>
                </c:pt>
              </c:strCache>
            </c:strRef>
          </c:cat>
          <c:val>
            <c:numRef>
              <c:f>Tortas!$D$36:$D$37</c:f>
              <c:numCache>
                <c:formatCode>_(* #.##0_);_(* \(#.##0\);_(* "-"_);_(@_)</c:formatCode>
                <c:ptCount val="2"/>
                <c:pt idx="0">
                  <c:v>18360275</c:v>
                </c:pt>
                <c:pt idx="1">
                  <c:v>37541965.096243143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3935.43</v>
      </c>
      <c r="C7" s="22">
        <v>2848.01</v>
      </c>
      <c r="D7" s="22">
        <v>4401.47</v>
      </c>
      <c r="E7" s="22">
        <v>3106.92</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14291.83</v>
      </c>
      <c r="AH7" s="23">
        <v>0.27572419542144361</v>
      </c>
    </row>
    <row r="8" spans="1:34" x14ac:dyDescent="0.2">
      <c r="A8" s="5" t="s">
        <v>122</v>
      </c>
      <c r="B8" s="22">
        <v>5966.91</v>
      </c>
      <c r="C8" s="22">
        <v>7771.52</v>
      </c>
      <c r="D8" s="22">
        <v>14290.84</v>
      </c>
      <c r="E8" s="22">
        <v>9512.69</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37541.97</v>
      </c>
      <c r="AH8" s="23">
        <v>0.72427580457855634</v>
      </c>
    </row>
    <row r="9" spans="1:34" x14ac:dyDescent="0.2">
      <c r="A9" s="9" t="s">
        <v>121</v>
      </c>
      <c r="B9" s="22">
        <v>9902.35</v>
      </c>
      <c r="C9" s="22">
        <v>10619.53</v>
      </c>
      <c r="D9" s="22">
        <v>18692.310000000001</v>
      </c>
      <c r="E9" s="22">
        <v>12619.61</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51833.8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38000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38000</v>
      </c>
      <c r="AH11" s="27"/>
    </row>
    <row r="12" spans="1:34" hidden="1" x14ac:dyDescent="0.2">
      <c r="A12" s="5" t="s">
        <v>20</v>
      </c>
      <c r="B12" s="24"/>
      <c r="C12" s="24">
        <v>0</v>
      </c>
      <c r="D12" s="24">
        <v>0</v>
      </c>
      <c r="E12" s="24">
        <v>40000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40000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1577</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1577</v>
      </c>
      <c r="AH15" s="27"/>
    </row>
    <row r="16" spans="1:34" hidden="1" x14ac:dyDescent="0.2">
      <c r="A16" s="5" t="s">
        <v>16</v>
      </c>
      <c r="B16" s="162">
        <v>0</v>
      </c>
      <c r="C16" s="162">
        <v>0</v>
      </c>
      <c r="D16" s="162">
        <v>0</v>
      </c>
      <c r="E16" s="162">
        <v>860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860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59926</v>
      </c>
      <c r="E19" s="22">
        <v>34400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94326</v>
      </c>
      <c r="AH19" s="27"/>
    </row>
    <row r="20" spans="1:34" x14ac:dyDescent="0.2">
      <c r="A20" s="3" t="s">
        <v>12</v>
      </c>
      <c r="B20" s="25">
        <v>-9902.35</v>
      </c>
      <c r="C20" s="25">
        <v>-10619.53</v>
      </c>
      <c r="D20" s="25">
        <v>41233.69</v>
      </c>
      <c r="E20" s="25">
        <v>21780.39</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42492.2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4585</v>
      </c>
      <c r="D121" s="70">
        <v>2975</v>
      </c>
      <c r="E121" s="70">
        <v>2100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9660</v>
      </c>
      <c r="AH121" s="71">
        <v>0.34475036379907048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6785.08</v>
      </c>
      <c r="D122" s="70">
        <v>7118.2</v>
      </c>
      <c r="E122" s="70">
        <v>4457</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18360.28</v>
      </c>
      <c r="AH122" s="71">
        <v>0.65524963620092957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11370.08</v>
      </c>
      <c r="D123" s="70">
        <v>10093.200000000001</v>
      </c>
      <c r="E123" s="70">
        <v>6557</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28020.28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38000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38000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40000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40000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0.55000000000000004</v>
      </c>
      <c r="D129" s="74">
        <v>0.55000000000000004</v>
      </c>
      <c r="E129" s="74">
        <v>0.55000000000000004</v>
      </c>
      <c r="F129" s="74">
        <v>0.55000000000000004</v>
      </c>
      <c r="G129" s="74">
        <v>0.55000000000000004</v>
      </c>
      <c r="H129" s="74">
        <v>0.55000000000000004</v>
      </c>
      <c r="I129" s="74">
        <v>0.55000000000000004</v>
      </c>
      <c r="J129" s="74">
        <v>0.55000000000000004</v>
      </c>
      <c r="K129" s="74">
        <v>0.55000000000000004</v>
      </c>
      <c r="L129" s="74">
        <v>0.55000000000000004</v>
      </c>
      <c r="M129" s="74">
        <v>0.55000000000000004</v>
      </c>
      <c r="N129" s="74">
        <v>0.55000000000000004</v>
      </c>
      <c r="O129" s="74">
        <v>0.55000000000000004</v>
      </c>
      <c r="P129" s="74">
        <v>0.55000000000000004</v>
      </c>
      <c r="Q129" s="74">
        <v>0.55000000000000004</v>
      </c>
      <c r="R129" s="74">
        <v>0.55000000000000004</v>
      </c>
      <c r="S129" s="74">
        <v>0.55000000000000004</v>
      </c>
      <c r="T129" s="74">
        <v>0.55000000000000004</v>
      </c>
      <c r="U129" s="74">
        <v>0.55000000000000004</v>
      </c>
      <c r="V129" s="74">
        <v>0.55000000000000004</v>
      </c>
      <c r="W129" s="74">
        <v>0.55000000000000004</v>
      </c>
      <c r="X129" s="74">
        <v>0.55000000000000004</v>
      </c>
      <c r="Y129" s="74">
        <v>0.55000000000000004</v>
      </c>
      <c r="Z129" s="74">
        <v>0.55000000000000004</v>
      </c>
      <c r="AA129" s="74">
        <v>0.55000000000000004</v>
      </c>
      <c r="AB129" s="74">
        <v>0.55000000000000004</v>
      </c>
      <c r="AC129" s="74">
        <v>0.55000000000000004</v>
      </c>
      <c r="AD129" s="74">
        <v>0.55000000000000004</v>
      </c>
      <c r="AE129" s="74">
        <v>0.55000000000000004</v>
      </c>
      <c r="AF129" s="74">
        <v>0.55000000000000004</v>
      </c>
      <c r="AG129" s="74">
        <v>0.55000000000000004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0.3</v>
      </c>
      <c r="D130" s="74">
        <v>0.3</v>
      </c>
      <c r="E130" s="74">
        <v>0.3</v>
      </c>
      <c r="F130" s="74">
        <v>0.3</v>
      </c>
      <c r="G130" s="74">
        <v>0.3</v>
      </c>
      <c r="H130" s="74">
        <v>0.3</v>
      </c>
      <c r="I130" s="74">
        <v>0.3</v>
      </c>
      <c r="J130" s="74">
        <v>0.3</v>
      </c>
      <c r="K130" s="74">
        <v>0.3</v>
      </c>
      <c r="L130" s="74">
        <v>0.3</v>
      </c>
      <c r="M130" s="74">
        <v>0.3</v>
      </c>
      <c r="N130" s="74">
        <v>0.3</v>
      </c>
      <c r="O130" s="74">
        <v>0.3</v>
      </c>
      <c r="P130" s="74">
        <v>0.3</v>
      </c>
      <c r="Q130" s="74">
        <v>0.3</v>
      </c>
      <c r="R130" s="74">
        <v>0.3</v>
      </c>
      <c r="S130" s="74">
        <v>0.3</v>
      </c>
      <c r="T130" s="74">
        <v>0.3</v>
      </c>
      <c r="U130" s="74">
        <v>0.3</v>
      </c>
      <c r="V130" s="74">
        <v>0.3</v>
      </c>
      <c r="W130" s="74">
        <v>0.3</v>
      </c>
      <c r="X130" s="74">
        <v>0.3</v>
      </c>
      <c r="Y130" s="74">
        <v>0.3</v>
      </c>
      <c r="Z130" s="74">
        <v>0.3</v>
      </c>
      <c r="AA130" s="74">
        <v>0.3</v>
      </c>
      <c r="AB130" s="74">
        <v>0.3</v>
      </c>
      <c r="AC130" s="74">
        <v>0.3</v>
      </c>
      <c r="AD130" s="74">
        <v>0.3</v>
      </c>
      <c r="AE130" s="74">
        <v>0.3</v>
      </c>
      <c r="AF130" s="74">
        <v>0.3</v>
      </c>
      <c r="AG130" s="74">
        <v>0.3</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20900</v>
      </c>
      <c r="E133" s="70">
        <v>12000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32900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-11370.08</v>
      </c>
      <c r="D134" s="70">
        <v>10806.8</v>
      </c>
      <c r="E134" s="70">
        <v>5443</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4879.7299999999996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1680000</v>
      </c>
      <c r="AY8" s="21" t="s">
        <v>4</v>
      </c>
      <c r="AZ8" s="89">
        <v>401000</v>
      </c>
    </row>
    <row r="9" spans="2:59" ht="14.45" customHeight="1" x14ac:dyDescent="0.2">
      <c r="B9" s="133"/>
      <c r="C9" s="133"/>
      <c r="D9" s="133"/>
      <c r="E9" s="133"/>
      <c r="F9" s="133"/>
      <c r="G9" s="133"/>
      <c r="H9" s="133"/>
      <c r="I9" s="133"/>
      <c r="J9" s="37"/>
      <c r="AP9" s="21" t="s">
        <v>8</v>
      </c>
      <c r="AQ9" s="89">
        <v>840000</v>
      </c>
      <c r="AY9" s="21" t="s">
        <v>8</v>
      </c>
      <c r="AZ9" s="89">
        <v>2296600</v>
      </c>
    </row>
    <row r="10" spans="2:59" ht="14.45" customHeight="1" x14ac:dyDescent="0.2">
      <c r="B10" s="133"/>
      <c r="C10" s="133"/>
      <c r="D10" s="133"/>
      <c r="E10" s="133"/>
      <c r="F10" s="133"/>
      <c r="G10" s="133"/>
      <c r="H10" s="133"/>
      <c r="I10" s="133"/>
      <c r="J10" s="37"/>
      <c r="AP10" s="21" t="s">
        <v>9</v>
      </c>
      <c r="AQ10" s="89">
        <v>2450000</v>
      </c>
      <c r="AY10" s="21" t="s">
        <v>9</v>
      </c>
      <c r="AZ10" s="89">
        <v>0</v>
      </c>
    </row>
    <row r="11" spans="2:59" ht="14.45" customHeight="1" x14ac:dyDescent="0.2">
      <c r="B11" s="76" t="s">
        <v>114</v>
      </c>
      <c r="C11" s="76"/>
      <c r="D11" s="76"/>
      <c r="E11" s="76"/>
      <c r="F11" s="76"/>
      <c r="G11" s="76"/>
      <c r="H11" s="76"/>
      <c r="I11" s="76"/>
      <c r="AP11" s="21" t="s">
        <v>7</v>
      </c>
      <c r="AQ11" s="89">
        <v>2030000</v>
      </c>
      <c r="AY11" s="21" t="s">
        <v>7</v>
      </c>
      <c r="AZ11" s="89">
        <v>6333300</v>
      </c>
    </row>
    <row r="12" spans="2:59" ht="14.45" customHeight="1" x14ac:dyDescent="0.2">
      <c r="B12" s="76"/>
      <c r="C12" s="76"/>
      <c r="D12" s="76"/>
      <c r="E12" s="76"/>
      <c r="F12" s="76"/>
      <c r="G12" s="76"/>
      <c r="H12" s="76"/>
      <c r="I12" s="76"/>
      <c r="AP12" s="21" t="s">
        <v>3</v>
      </c>
      <c r="AQ12" s="89">
        <v>2660000</v>
      </c>
      <c r="AY12" s="21" t="s">
        <v>3</v>
      </c>
      <c r="AZ12" s="89">
        <v>2716875</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6612500</v>
      </c>
    </row>
    <row r="19" spans="42:59" x14ac:dyDescent="0.2">
      <c r="AP19" s="21" t="s">
        <v>76</v>
      </c>
      <c r="AQ19" s="89">
        <v>0</v>
      </c>
      <c r="AY19" s="21" t="s">
        <v>76</v>
      </c>
      <c r="AZ19" s="89">
        <v>0</v>
      </c>
    </row>
    <row r="20" spans="42:59" ht="15" x14ac:dyDescent="0.25">
      <c r="AP20" s="77" t="s">
        <v>77</v>
      </c>
      <c r="AQ20" s="90">
        <v>9660000</v>
      </c>
      <c r="AY20" s="77" t="s">
        <v>77</v>
      </c>
      <c r="AZ20" s="90">
        <v>18360275</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2485536</v>
      </c>
      <c r="AY27" s="21" t="s">
        <v>4</v>
      </c>
      <c r="AZ27" s="89">
        <v>977430</v>
      </c>
    </row>
    <row r="28" spans="42:59" x14ac:dyDescent="0.2">
      <c r="AP28" s="21" t="s">
        <v>8</v>
      </c>
      <c r="AQ28" s="89">
        <v>1242768</v>
      </c>
      <c r="AY28" s="21" t="s">
        <v>8</v>
      </c>
      <c r="AZ28" s="89">
        <v>3019918</v>
      </c>
    </row>
    <row r="29" spans="42:59" ht="14.45" customHeight="1" x14ac:dyDescent="0.2">
      <c r="AP29" s="21" t="s">
        <v>9</v>
      </c>
      <c r="AQ29" s="89">
        <v>3624740</v>
      </c>
      <c r="AY29" s="21" t="s">
        <v>9</v>
      </c>
      <c r="AZ29" s="89"/>
    </row>
    <row r="30" spans="42:59" x14ac:dyDescent="0.2">
      <c r="AP30" s="21" t="s">
        <v>7</v>
      </c>
      <c r="AQ30" s="89">
        <v>3003356</v>
      </c>
      <c r="AY30" s="21" t="s">
        <v>7</v>
      </c>
      <c r="AZ30" s="89">
        <v>13331734</v>
      </c>
    </row>
    <row r="31" spans="42:59" x14ac:dyDescent="0.2">
      <c r="AP31" s="21" t="s">
        <v>3</v>
      </c>
      <c r="AQ31" s="89">
        <v>3935432</v>
      </c>
      <c r="AY31" s="21" t="s">
        <v>3</v>
      </c>
      <c r="AZ31" s="89">
        <v>5966913.0962431394</v>
      </c>
    </row>
    <row r="32" spans="42:59" ht="14.45" customHeight="1" x14ac:dyDescent="0.2">
      <c r="AP32" s="21" t="s">
        <v>6</v>
      </c>
      <c r="AQ32" s="89">
        <v>0</v>
      </c>
      <c r="AY32" s="21" t="s">
        <v>6</v>
      </c>
      <c r="AZ32" s="89"/>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14245970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14291832</v>
      </c>
      <c r="AY37" s="77" t="s">
        <v>77</v>
      </c>
      <c r="AZ37" s="90">
        <v>37541965.096243143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28020275</v>
      </c>
      <c r="AR41" s="110">
        <v>9660000</v>
      </c>
      <c r="AS41" s="110">
        <v>18360275</v>
      </c>
      <c r="AV41" s="21" t="s">
        <v>128</v>
      </c>
      <c r="AW41" s="91">
        <v>0.34475036379907048</v>
      </c>
      <c r="AX41" s="91">
        <v>0.65524963620092946</v>
      </c>
    </row>
    <row r="42" spans="2:56" ht="15" x14ac:dyDescent="0.2">
      <c r="B42" s="38"/>
      <c r="C42" s="38"/>
      <c r="D42" s="38"/>
      <c r="E42" s="38"/>
      <c r="F42" s="38"/>
      <c r="G42" s="38"/>
      <c r="H42" s="38"/>
      <c r="I42" s="38"/>
      <c r="AP42" s="21" t="s">
        <v>127</v>
      </c>
      <c r="AQ42" s="110">
        <v>51833797.096243143</v>
      </c>
      <c r="AR42" s="110">
        <v>14291832</v>
      </c>
      <c r="AS42" s="110">
        <v>37541965.096243143</v>
      </c>
      <c r="AV42" s="21" t="s">
        <v>127</v>
      </c>
      <c r="AW42" s="91">
        <v>0.27572419542144361</v>
      </c>
      <c r="AX42" s="91">
        <v>0.72427580457855645</v>
      </c>
    </row>
    <row r="43" spans="2:56" x14ac:dyDescent="0.2">
      <c r="BD43" s="92">
        <v>22525179057745.887</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0.45048236965417804</v>
      </c>
    </row>
    <row r="54" spans="2:55" x14ac:dyDescent="0.2">
      <c r="BA54" s="21" t="s">
        <v>88</v>
      </c>
      <c r="BC54" s="94">
        <v>0.14832006079027354</v>
      </c>
    </row>
    <row r="55" spans="2:55" ht="15" thickBot="1" x14ac:dyDescent="0.25">
      <c r="BA55" s="21" t="s">
        <v>89</v>
      </c>
      <c r="BC55" s="94" t="s">
        <v>127</v>
      </c>
    </row>
    <row r="56" spans="2:55" ht="16.5" thickTop="1" thickBot="1" x14ac:dyDescent="0.3">
      <c r="BA56" s="95" t="s">
        <v>82</v>
      </c>
      <c r="BB56" s="95"/>
      <c r="BC56" s="93">
        <v>28020275</v>
      </c>
    </row>
    <row r="57" spans="2:55" ht="16.5" thickTop="1" thickBot="1" x14ac:dyDescent="0.3">
      <c r="BA57" s="96" t="s">
        <v>83</v>
      </c>
      <c r="BB57" s="96"/>
      <c r="BC57" s="97">
        <v>43103</v>
      </c>
    </row>
    <row r="58" spans="2:55" ht="16.5" thickTop="1" thickBot="1" x14ac:dyDescent="0.3">
      <c r="BA58" s="96" t="s">
        <v>84</v>
      </c>
      <c r="BB58" s="96"/>
      <c r="BC58" s="98">
        <v>1.8498675368547648</v>
      </c>
    </row>
    <row r="59" spans="2:55" ht="16.5" thickTop="1" thickBot="1" x14ac:dyDescent="0.3">
      <c r="BA59" s="95" t="s">
        <v>85</v>
      </c>
      <c r="BB59" s="95" t="s">
        <v>65</v>
      </c>
      <c r="BC59" s="93">
        <v>32900</v>
      </c>
    </row>
    <row r="60" spans="2:55" ht="16.5" thickTop="1" thickBot="1" x14ac:dyDescent="0.3">
      <c r="I60" s="62" t="s">
        <v>113</v>
      </c>
      <c r="BA60" s="96" t="s">
        <v>86</v>
      </c>
      <c r="BB60" s="96"/>
      <c r="BC60" s="98">
        <v>2.8670516717325234</v>
      </c>
    </row>
    <row r="61" spans="2:55" ht="16.5" thickTop="1" thickBot="1" x14ac:dyDescent="0.3">
      <c r="BA61" s="95" t="s">
        <v>85</v>
      </c>
      <c r="BB61" s="95" t="s">
        <v>65</v>
      </c>
      <c r="BC61" s="93">
        <v>94326.000000000015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1680000</v>
      </c>
      <c r="J5" t="s">
        <v>4</v>
      </c>
      <c r="K5" s="1">
        <v>401000</v>
      </c>
      <c r="S5" s="136"/>
      <c r="T5" s="136"/>
      <c r="U5" s="136"/>
      <c r="V5" s="136"/>
      <c r="W5" s="136"/>
      <c r="X5" s="136"/>
      <c r="Y5" s="136"/>
      <c r="Z5" s="136"/>
    </row>
    <row r="6" spans="1:27" x14ac:dyDescent="0.25">
      <c r="A6" t="s">
        <v>8</v>
      </c>
      <c r="B6" s="1">
        <v>840000</v>
      </c>
      <c r="J6" t="s">
        <v>8</v>
      </c>
      <c r="K6" s="1">
        <v>2296600</v>
      </c>
      <c r="S6" s="136"/>
      <c r="T6" s="136"/>
      <c r="U6" s="136"/>
      <c r="V6" s="136"/>
      <c r="W6" s="136"/>
      <c r="X6" s="136"/>
      <c r="Y6" s="136"/>
      <c r="Z6" s="136"/>
      <c r="AA6" s="18"/>
    </row>
    <row r="7" spans="1:27" x14ac:dyDescent="0.25">
      <c r="A7" t="s">
        <v>9</v>
      </c>
      <c r="B7" s="1">
        <v>2450000</v>
      </c>
      <c r="J7" t="s">
        <v>9</v>
      </c>
      <c r="K7" s="1">
        <v>0</v>
      </c>
      <c r="S7" s="136"/>
      <c r="T7" s="136"/>
      <c r="U7" s="136"/>
      <c r="V7" s="136"/>
      <c r="W7" s="136"/>
      <c r="X7" s="136"/>
      <c r="Y7" s="136"/>
      <c r="Z7" s="136"/>
      <c r="AA7" s="18"/>
    </row>
    <row r="8" spans="1:27" x14ac:dyDescent="0.25">
      <c r="A8" t="s">
        <v>7</v>
      </c>
      <c r="B8" s="1">
        <v>2030000</v>
      </c>
      <c r="J8" t="s">
        <v>7</v>
      </c>
      <c r="K8" s="1">
        <v>6333300</v>
      </c>
      <c r="S8" s="136"/>
      <c r="T8" s="136"/>
      <c r="U8" s="136"/>
      <c r="V8" s="136"/>
      <c r="W8" s="136"/>
      <c r="X8" s="136"/>
      <c r="Y8" s="136"/>
      <c r="Z8" s="136"/>
    </row>
    <row r="9" spans="1:27" x14ac:dyDescent="0.25">
      <c r="A9" t="s">
        <v>3</v>
      </c>
      <c r="B9" s="1">
        <v>2660000</v>
      </c>
      <c r="J9" t="s">
        <v>3</v>
      </c>
      <c r="K9" s="1">
        <v>2716875</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6612500</v>
      </c>
    </row>
    <row r="14" spans="1:27" x14ac:dyDescent="0.25">
      <c r="A14" t="s">
        <v>76</v>
      </c>
      <c r="B14" s="1">
        <v>0</v>
      </c>
      <c r="J14" t="s">
        <v>76</v>
      </c>
      <c r="K14" s="1">
        <v>0</v>
      </c>
    </row>
    <row r="15" spans="1:27" x14ac:dyDescent="0.25">
      <c r="A15" s="12" t="s">
        <v>77</v>
      </c>
      <c r="B15" s="13">
        <v>9660000</v>
      </c>
      <c r="J15" s="12" t="s">
        <v>77</v>
      </c>
      <c r="K15" s="13">
        <v>18360275</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2485536</v>
      </c>
      <c r="J22" t="s">
        <v>4</v>
      </c>
      <c r="K22" s="1">
        <v>977430</v>
      </c>
      <c r="S22" s="136"/>
      <c r="T22" s="136"/>
      <c r="U22" s="136"/>
      <c r="V22" s="136"/>
      <c r="W22" s="136"/>
      <c r="X22" s="136"/>
      <c r="Y22" s="136"/>
      <c r="Z22" s="136"/>
    </row>
    <row r="23" spans="1:26" x14ac:dyDescent="0.25">
      <c r="A23" t="s">
        <v>8</v>
      </c>
      <c r="B23" s="1">
        <v>1242768</v>
      </c>
      <c r="J23" t="s">
        <v>8</v>
      </c>
      <c r="K23" s="1">
        <v>3019918</v>
      </c>
      <c r="S23" s="136"/>
      <c r="T23" s="136"/>
      <c r="U23" s="136"/>
      <c r="V23" s="136"/>
      <c r="W23" s="136"/>
      <c r="X23" s="136"/>
      <c r="Y23" s="136"/>
      <c r="Z23" s="136"/>
    </row>
    <row r="24" spans="1:26" ht="14.45" customHeight="1" x14ac:dyDescent="0.25">
      <c r="A24" t="s">
        <v>9</v>
      </c>
      <c r="B24" s="1">
        <v>3624740</v>
      </c>
      <c r="J24" t="s">
        <v>9</v>
      </c>
      <c r="K24" s="1">
        <v>0</v>
      </c>
      <c r="S24" s="136"/>
      <c r="T24" s="136"/>
      <c r="U24" s="136"/>
      <c r="V24" s="136"/>
      <c r="W24" s="136"/>
      <c r="X24" s="136"/>
      <c r="Y24" s="136"/>
      <c r="Z24" s="136"/>
    </row>
    <row r="25" spans="1:26" x14ac:dyDescent="0.25">
      <c r="A25" t="s">
        <v>7</v>
      </c>
      <c r="B25" s="1">
        <v>3003356</v>
      </c>
      <c r="J25" t="s">
        <v>7</v>
      </c>
      <c r="K25" s="1">
        <v>13331734</v>
      </c>
      <c r="S25" s="136"/>
      <c r="T25" s="136"/>
      <c r="U25" s="136"/>
      <c r="V25" s="136"/>
      <c r="W25" s="136"/>
      <c r="X25" s="136"/>
      <c r="Y25" s="136"/>
      <c r="Z25" s="136"/>
    </row>
    <row r="26" spans="1:26" ht="14.45" customHeight="1" x14ac:dyDescent="0.25">
      <c r="A26" t="s">
        <v>3</v>
      </c>
      <c r="B26" s="1">
        <v>3935432</v>
      </c>
      <c r="J26" t="s">
        <v>3</v>
      </c>
      <c r="K26" s="1">
        <v>5966913.0962431394</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14245970</v>
      </c>
    </row>
    <row r="31" spans="1:26" x14ac:dyDescent="0.25">
      <c r="A31" t="s">
        <v>76</v>
      </c>
      <c r="B31" s="1">
        <v>0</v>
      </c>
      <c r="J31" t="s">
        <v>76</v>
      </c>
      <c r="K31" s="1">
        <v>0</v>
      </c>
    </row>
    <row r="32" spans="1:26" x14ac:dyDescent="0.25">
      <c r="A32" s="12" t="s">
        <v>77</v>
      </c>
      <c r="B32" s="13">
        <v>14291832</v>
      </c>
      <c r="J32" s="12" t="s">
        <v>77</v>
      </c>
      <c r="K32" s="13">
        <v>37541965.096243143</v>
      </c>
    </row>
    <row r="35" spans="1:15" x14ac:dyDescent="0.25">
      <c r="B35" t="s">
        <v>79</v>
      </c>
      <c r="C35" t="s">
        <v>80</v>
      </c>
      <c r="D35" t="s">
        <v>24</v>
      </c>
      <c r="H35" t="s">
        <v>80</v>
      </c>
      <c r="I35" t="s">
        <v>24</v>
      </c>
    </row>
    <row r="36" spans="1:15" x14ac:dyDescent="0.25">
      <c r="A36" t="s">
        <v>128</v>
      </c>
      <c r="B36" s="14">
        <v>28020275</v>
      </c>
      <c r="C36" s="14">
        <v>9660000</v>
      </c>
      <c r="D36" s="14">
        <v>18360275</v>
      </c>
      <c r="G36" t="s">
        <v>128</v>
      </c>
      <c r="H36" s="15">
        <v>0.34475036379907048</v>
      </c>
      <c r="I36" s="15">
        <v>0.65524963620092946</v>
      </c>
    </row>
    <row r="37" spans="1:15" x14ac:dyDescent="0.25">
      <c r="A37" t="s">
        <v>127</v>
      </c>
      <c r="B37" s="14">
        <v>51833797.096243143</v>
      </c>
      <c r="C37" s="14">
        <v>14291832</v>
      </c>
      <c r="D37" s="14">
        <v>37541965.096243143</v>
      </c>
      <c r="G37" t="s">
        <v>127</v>
      </c>
      <c r="H37" s="15">
        <v>0.27572419542144361</v>
      </c>
      <c r="I37" s="15">
        <v>0.72427580457855645</v>
      </c>
    </row>
    <row r="38" spans="1:15" x14ac:dyDescent="0.25">
      <c r="O38" s="17">
        <v>22525179057745.887</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664.54</v>
      </c>
      <c r="J11" s="19"/>
      <c r="K11" s="19"/>
    </row>
    <row r="12" spans="2:57" ht="14.45" customHeight="1" thickBot="1" x14ac:dyDescent="0.25">
      <c r="B12" s="19"/>
      <c r="C12" s="19"/>
      <c r="D12" s="19"/>
      <c r="E12" s="19"/>
      <c r="F12" s="19"/>
      <c r="G12" s="44" t="s">
        <v>93</v>
      </c>
      <c r="H12" s="45" t="s">
        <v>94</v>
      </c>
      <c r="I12" s="46">
        <v>9902350</v>
      </c>
      <c r="J12" s="19"/>
      <c r="K12" s="19"/>
    </row>
    <row r="13" spans="2:57" ht="14.45" customHeight="1" thickBot="1" x14ac:dyDescent="0.25">
      <c r="B13" s="19"/>
      <c r="C13" s="19"/>
      <c r="D13" s="19"/>
      <c r="E13" s="19"/>
      <c r="F13" s="19"/>
      <c r="G13" s="44" t="s">
        <v>95</v>
      </c>
      <c r="H13" s="45" t="s">
        <v>94</v>
      </c>
      <c r="I13" s="46">
        <v>16335090</v>
      </c>
      <c r="J13" s="19"/>
      <c r="K13" s="19"/>
    </row>
    <row r="14" spans="2:57" ht="14.45" customHeight="1" thickBot="1" x14ac:dyDescent="0.25">
      <c r="B14" s="19"/>
      <c r="C14" s="19"/>
      <c r="D14" s="19"/>
      <c r="E14" s="19"/>
      <c r="F14" s="19"/>
      <c r="G14" s="44" t="s">
        <v>96</v>
      </c>
      <c r="H14" s="45" t="s">
        <v>97</v>
      </c>
      <c r="I14" s="47">
        <v>78</v>
      </c>
      <c r="J14" s="19"/>
      <c r="K14" s="19"/>
    </row>
    <row r="15" spans="2:57" ht="14.45" customHeight="1" thickBot="1" x14ac:dyDescent="0.25">
      <c r="B15" s="19"/>
      <c r="C15" s="19"/>
      <c r="D15" s="19"/>
      <c r="E15" s="19"/>
      <c r="F15" s="19"/>
      <c r="G15" s="44" t="s">
        <v>98</v>
      </c>
      <c r="H15" s="45" t="s">
        <v>67</v>
      </c>
      <c r="I15" s="48">
        <v>45.048236965417807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664.54</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42862.37516697411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1.2093076923076924</v>
      </c>
      <c r="AT30" s="101">
        <v>78000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94326</v>
      </c>
      <c r="AV39" s="103">
        <v>1.21</v>
      </c>
      <c r="AW39" s="104">
        <v>2.867051671732523</v>
      </c>
    </row>
    <row r="40" spans="2:49" ht="14.45" customHeight="1" x14ac:dyDescent="0.2">
      <c r="B40" s="19"/>
      <c r="C40" s="49"/>
      <c r="D40" s="53" t="s">
        <v>109</v>
      </c>
      <c r="E40" s="163">
        <v>906.98076923076928</v>
      </c>
      <c r="F40" s="163">
        <v>967.44615384615395</v>
      </c>
      <c r="G40" s="163">
        <v>1027.9115384615384</v>
      </c>
      <c r="H40" s="163">
        <v>1088.376923076923</v>
      </c>
      <c r="I40" s="163">
        <v>1148.8423076923077</v>
      </c>
      <c r="J40" s="164">
        <v>1209.3076923076924</v>
      </c>
      <c r="K40" s="163">
        <v>1269.773076923077</v>
      </c>
      <c r="L40" s="163">
        <v>1330.2384615384617</v>
      </c>
      <c r="M40" s="163">
        <v>1390.7038461538464</v>
      </c>
      <c r="N40" s="163">
        <v>1451.169230769231</v>
      </c>
      <c r="O40" s="163">
        <v>1511.6346153846157</v>
      </c>
      <c r="AT40" s="21" t="s">
        <v>62</v>
      </c>
      <c r="AU40" s="102">
        <v>51833.8</v>
      </c>
      <c r="AV40" s="103">
        <v>0.66</v>
      </c>
      <c r="AW40" s="104">
        <v>1.8498673103909027</v>
      </c>
    </row>
    <row r="41" spans="2:49" x14ac:dyDescent="0.2">
      <c r="B41" s="19"/>
      <c r="C41" s="54">
        <v>-0.2</v>
      </c>
      <c r="D41" s="55">
        <v>45349.2</v>
      </c>
      <c r="E41" s="56">
        <v>-0.2602170171902809</v>
      </c>
      <c r="F41" s="56">
        <v>-0.18145345361588819</v>
      </c>
      <c r="G41" s="56">
        <v>-0.11195619163848324</v>
      </c>
      <c r="H41" s="56">
        <v>-5.0180847658567382E-2</v>
      </c>
      <c r="I41" s="56">
        <v>5.0918285339887556E-3</v>
      </c>
      <c r="J41" s="56">
        <v>5.483723710728941E-2</v>
      </c>
      <c r="K41" s="56">
        <v>9.9844987721227976E-2</v>
      </c>
      <c r="L41" s="56">
        <v>0.14076112464299043</v>
      </c>
      <c r="M41" s="56">
        <v>0.17811933661503429</v>
      </c>
      <c r="N41" s="56">
        <v>0.21236436425607458</v>
      </c>
      <c r="O41" s="56">
        <v>0.24386978968583156</v>
      </c>
      <c r="AT41" s="21" t="s">
        <v>61</v>
      </c>
      <c r="AU41" s="102">
        <v>42492.2</v>
      </c>
      <c r="AV41" s="103"/>
      <c r="AW41" s="104">
        <v>0.45048236965417804</v>
      </c>
    </row>
    <row r="42" spans="2:49" x14ac:dyDescent="0.2">
      <c r="B42" s="19"/>
      <c r="C42" s="54">
        <v>-0.15</v>
      </c>
      <c r="D42" s="55">
        <v>56686.5</v>
      </c>
      <c r="E42" s="56">
        <v>-8.1736137522245757E-3</v>
      </c>
      <c r="F42" s="56">
        <v>5.483723710728941E-2</v>
      </c>
      <c r="G42" s="56">
        <v>0.11043504668921351</v>
      </c>
      <c r="H42" s="56">
        <v>0.15985532187314616</v>
      </c>
      <c r="I42" s="56">
        <v>0.20407346282719108</v>
      </c>
      <c r="J42" s="56">
        <v>0.24386978968583156</v>
      </c>
      <c r="K42" s="56">
        <v>0.27987599017698239</v>
      </c>
      <c r="L42" s="56">
        <v>0.31260889971439226</v>
      </c>
      <c r="M42" s="56">
        <v>0.34249546929202751</v>
      </c>
      <c r="N42" s="56">
        <v>0.36989149140485966</v>
      </c>
      <c r="O42" s="56">
        <v>0.39509583174866525</v>
      </c>
    </row>
    <row r="43" spans="2:49" x14ac:dyDescent="0.2">
      <c r="B43" s="19"/>
      <c r="C43" s="54">
        <v>-0.1</v>
      </c>
      <c r="D43" s="55">
        <v>66690</v>
      </c>
      <c r="E43" s="56">
        <v>0.14305242831060913</v>
      </c>
      <c r="F43" s="56">
        <v>0.196611651541196</v>
      </c>
      <c r="G43" s="56">
        <v>0.24386978968583156</v>
      </c>
      <c r="H43" s="56">
        <v>0.28587702359217421</v>
      </c>
      <c r="I43" s="56">
        <v>0.32346244340311237</v>
      </c>
      <c r="J43" s="56">
        <v>0.35728932123295687</v>
      </c>
      <c r="K43" s="56">
        <v>0.38789459165043505</v>
      </c>
      <c r="L43" s="56">
        <v>0.41571756475723354</v>
      </c>
      <c r="M43" s="56">
        <v>0.44112114889822335</v>
      </c>
      <c r="N43" s="56">
        <v>0.46440776769413067</v>
      </c>
      <c r="O43" s="56">
        <v>0.48583145698636554</v>
      </c>
      <c r="AU43" s="21">
        <v>62839</v>
      </c>
    </row>
    <row r="44" spans="2:49" x14ac:dyDescent="0.2">
      <c r="B44" s="19"/>
      <c r="C44" s="54">
        <v>-0.05</v>
      </c>
      <c r="D44" s="55">
        <v>74100</v>
      </c>
      <c r="E44" s="56">
        <v>0.22874718547954823</v>
      </c>
      <c r="F44" s="56">
        <v>0.27695048638707648</v>
      </c>
      <c r="G44" s="56">
        <v>0.31948281071724832</v>
      </c>
      <c r="H44" s="56">
        <v>0.35728932123295687</v>
      </c>
      <c r="I44" s="56">
        <v>0.39111619906280121</v>
      </c>
      <c r="J44" s="56">
        <v>0.42156038910966115</v>
      </c>
      <c r="K44" s="56">
        <v>0.44910513248539158</v>
      </c>
      <c r="L44" s="56">
        <v>0.47414580828151015</v>
      </c>
      <c r="M44" s="56">
        <v>0.49700903400840102</v>
      </c>
      <c r="N44" s="56">
        <v>0.51796699092471765</v>
      </c>
      <c r="O44" s="56">
        <v>0.53724831128772887</v>
      </c>
      <c r="AU44" s="21">
        <v>79577.595199999996</v>
      </c>
    </row>
    <row r="45" spans="2:49" x14ac:dyDescent="0.2">
      <c r="B45" s="19"/>
      <c r="C45" s="51" t="s">
        <v>107</v>
      </c>
      <c r="D45" s="57">
        <v>78000</v>
      </c>
      <c r="E45" s="56">
        <v>0.2673098262055707</v>
      </c>
      <c r="F45" s="56">
        <v>0.31310296206772259</v>
      </c>
      <c r="G45" s="56">
        <v>0.35350867018138599</v>
      </c>
      <c r="H45" s="56">
        <v>0.38942485517130898</v>
      </c>
      <c r="I45" s="56">
        <v>0.42156038910966115</v>
      </c>
      <c r="J45" s="56">
        <v>0.45048236965417809</v>
      </c>
      <c r="K45" s="56">
        <v>0.47664987586112201</v>
      </c>
      <c r="L45" s="56">
        <v>0.50043851786743465</v>
      </c>
      <c r="M45" s="56">
        <v>0.52215858230798096</v>
      </c>
      <c r="N45" s="56">
        <v>0.54206864137848176</v>
      </c>
      <c r="O45" s="56">
        <v>0.56038589572334252</v>
      </c>
    </row>
    <row r="46" spans="2:49" ht="14.45" customHeight="1" x14ac:dyDescent="0.2">
      <c r="B46" s="19"/>
      <c r="C46" s="54">
        <v>0.05</v>
      </c>
      <c r="D46" s="55">
        <v>81900</v>
      </c>
      <c r="E46" s="56">
        <v>0.30219983448149595</v>
      </c>
      <c r="F46" s="56">
        <v>0.3458123448264025</v>
      </c>
      <c r="G46" s="56">
        <v>0.38429397160131995</v>
      </c>
      <c r="H46" s="56">
        <v>0.41849986206791329</v>
      </c>
      <c r="I46" s="56">
        <v>0.44910513248539158</v>
      </c>
      <c r="J46" s="56">
        <v>0.47664987586112195</v>
      </c>
      <c r="K46" s="56">
        <v>0.50157131034392566</v>
      </c>
      <c r="L46" s="56">
        <v>0.52422715987374724</v>
      </c>
      <c r="M46" s="56">
        <v>0.5449129355314104</v>
      </c>
      <c r="N46" s="56">
        <v>0.56387489655093503</v>
      </c>
      <c r="O46" s="56">
        <v>0.58131990068889761</v>
      </c>
    </row>
    <row r="47" spans="2:49" x14ac:dyDescent="0.2">
      <c r="B47" s="19"/>
      <c r="C47" s="54">
        <v>0.1</v>
      </c>
      <c r="D47" s="55">
        <v>90090</v>
      </c>
      <c r="E47" s="56">
        <v>0.36563621316499634</v>
      </c>
      <c r="F47" s="56">
        <v>0.40528394984218413</v>
      </c>
      <c r="G47" s="56">
        <v>0.44026724691029084</v>
      </c>
      <c r="H47" s="56">
        <v>0.47136351097083029</v>
      </c>
      <c r="I47" s="56">
        <v>0.49918648407762867</v>
      </c>
      <c r="J47" s="56">
        <v>0.52422715987374724</v>
      </c>
      <c r="K47" s="56">
        <v>0.54688300940356882</v>
      </c>
      <c r="L47" s="56">
        <v>0.56747923624886121</v>
      </c>
      <c r="M47" s="56">
        <v>0.58628448684673673</v>
      </c>
      <c r="N47" s="56">
        <v>0.60352263322812272</v>
      </c>
      <c r="O47" s="56">
        <v>0.61938172789899781</v>
      </c>
    </row>
    <row r="48" spans="2:49" x14ac:dyDescent="0.2">
      <c r="B48" s="19"/>
      <c r="C48" s="54">
        <v>0.15</v>
      </c>
      <c r="D48" s="55">
        <v>103603.5</v>
      </c>
      <c r="E48" s="56">
        <v>0.44837931579564899</v>
      </c>
      <c r="F48" s="56">
        <v>0.48285560855842097</v>
      </c>
      <c r="G48" s="56">
        <v>0.51327586687851379</v>
      </c>
      <c r="H48" s="56">
        <v>0.54031609649637413</v>
      </c>
      <c r="I48" s="56">
        <v>0.56450998615445969</v>
      </c>
      <c r="J48" s="56">
        <v>0.58628448684673673</v>
      </c>
      <c r="K48" s="56">
        <v>0.60598522556832068</v>
      </c>
      <c r="L48" s="56">
        <v>0.62389498804248789</v>
      </c>
      <c r="M48" s="56">
        <v>0.64024737986672764</v>
      </c>
      <c r="N48" s="56">
        <v>0.65523707237228068</v>
      </c>
      <c r="O48" s="56">
        <v>0.66902758947738938</v>
      </c>
    </row>
    <row r="49" spans="2:45" ht="15" thickBot="1" x14ac:dyDescent="0.25">
      <c r="B49" s="19"/>
      <c r="C49" s="54">
        <v>0.2</v>
      </c>
      <c r="D49" s="58">
        <v>124324.2</v>
      </c>
      <c r="E49" s="56">
        <v>0.54031609649637413</v>
      </c>
      <c r="F49" s="56">
        <v>0.56904634046535074</v>
      </c>
      <c r="G49" s="56">
        <v>0.59439655573209482</v>
      </c>
      <c r="H49" s="56">
        <v>0.61693008041364505</v>
      </c>
      <c r="I49" s="56">
        <v>0.63709165512871646</v>
      </c>
      <c r="J49" s="56">
        <v>0.65523707237228057</v>
      </c>
      <c r="K49" s="56">
        <v>0.67165435464026724</v>
      </c>
      <c r="L49" s="56">
        <v>0.68657915670207326</v>
      </c>
      <c r="M49" s="56">
        <v>0.7002061498889397</v>
      </c>
      <c r="N49" s="56">
        <v>0.7126975603102339</v>
      </c>
      <c r="O49" s="56">
        <v>0.72418965789782441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78000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359.23</v>
      </c>
      <c r="BA66" s="21" t="s">
        <v>65</v>
      </c>
    </row>
    <row r="67" spans="2:55" x14ac:dyDescent="0.2">
      <c r="B67" s="19"/>
      <c r="C67" s="19"/>
      <c r="D67" s="19"/>
      <c r="E67" s="19"/>
      <c r="F67" s="19"/>
      <c r="G67" s="19"/>
      <c r="H67" s="19"/>
      <c r="I67" s="19"/>
      <c r="J67" s="19"/>
      <c r="K67" s="19"/>
      <c r="AS67" s="21" t="s">
        <v>11</v>
      </c>
      <c r="AT67" s="102">
        <v>32900</v>
      </c>
      <c r="AU67" s="103">
        <v>0.42</v>
      </c>
      <c r="AV67" s="104">
        <v>1</v>
      </c>
      <c r="AX67" s="21" t="s">
        <v>64</v>
      </c>
      <c r="AZ67" s="73">
        <v>66431.058966565353</v>
      </c>
      <c r="BA67" s="21" t="s">
        <v>63</v>
      </c>
    </row>
    <row r="68" spans="2:55" x14ac:dyDescent="0.2">
      <c r="B68" s="19"/>
      <c r="C68" s="19"/>
      <c r="D68" s="19"/>
      <c r="E68" s="19"/>
      <c r="F68" s="19"/>
      <c r="G68" s="19"/>
      <c r="H68" s="19"/>
      <c r="I68" s="19"/>
      <c r="J68" s="19"/>
      <c r="K68" s="19"/>
      <c r="AS68" s="21" t="s">
        <v>62</v>
      </c>
      <c r="AT68" s="102">
        <v>28020.28</v>
      </c>
      <c r="AU68" s="103">
        <v>0.36</v>
      </c>
      <c r="AV68" s="104">
        <v>0.85168024316109414</v>
      </c>
    </row>
    <row r="69" spans="2:55" x14ac:dyDescent="0.2">
      <c r="B69" s="19"/>
      <c r="C69" s="19"/>
      <c r="D69" s="19"/>
      <c r="E69" s="19"/>
      <c r="F69" s="19"/>
      <c r="G69" s="19"/>
      <c r="H69" s="19"/>
      <c r="I69" s="19"/>
      <c r="J69" s="19"/>
      <c r="K69" s="19"/>
      <c r="AS69" s="21" t="s">
        <v>61</v>
      </c>
      <c r="AT69" s="102">
        <v>4879.7299999999996</v>
      </c>
      <c r="AU69" s="103"/>
      <c r="AV69" s="104">
        <v>0.14832006079027354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0.4217948717948718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0.31634615384615383</v>
      </c>
      <c r="AU86" s="107">
        <v>0.33743589743589741</v>
      </c>
      <c r="AV86" s="107">
        <v>0.358525641025641</v>
      </c>
      <c r="AW86" s="107">
        <v>0.37961538461538463</v>
      </c>
      <c r="AX86" s="107">
        <v>0.40070512820512821</v>
      </c>
      <c r="AY86" s="108">
        <v>0.4217948717948718</v>
      </c>
      <c r="AZ86" s="107">
        <v>0.44288461538461538</v>
      </c>
      <c r="BA86" s="107">
        <v>0.46397435897435896</v>
      </c>
      <c r="BB86" s="107">
        <v>0.48506410256410259</v>
      </c>
      <c r="BC86" s="107">
        <v>0.50615384615384618</v>
      </c>
      <c r="BD86" s="107">
        <v>0.52724358974358976</v>
      </c>
    </row>
    <row r="87" spans="2:56" x14ac:dyDescent="0.2">
      <c r="B87" s="19"/>
      <c r="C87" s="19"/>
      <c r="D87" s="19"/>
      <c r="E87" s="19"/>
      <c r="F87" s="19"/>
      <c r="G87" s="19"/>
      <c r="H87" s="19"/>
      <c r="I87" s="19"/>
      <c r="J87" s="19"/>
      <c r="K87" s="19"/>
      <c r="AR87" s="21">
        <v>-0.2</v>
      </c>
      <c r="AS87" s="107">
        <v>45349.2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56686.5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66690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74100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78000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81900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90090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103603.5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124324.2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2023-10-30T14:36:03Z</dcterms:modified>
</cp:coreProperties>
</file>