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B9597AD4-FD43-4598-A83B-F0F4E9BEBEDD}"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<sst xmlns="http://schemas.openxmlformats.org/spreadsheetml/2006/main" count="350" uniqueCount="161">
  <si>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</si>
  <si>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</si>
  <si>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</si>
  <si>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</si>
  <si>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</si>
  <si>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</si>
  <si>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</si>
  <si>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</si>
  <si>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</si>
  <si>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</si>
  <si>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</si>
  <si>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</si>
  <si>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</si>
  <si>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</si>
  <si>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</si>
  <si>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</si>
  <si>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</si>
  <si>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</si>
  <si>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</si>
  <si>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</si>
  <si>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</si>
  <si>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</si>
  <si>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</si>
  <si>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</si>
  <si>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</si>
  <si>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</si>
  <si>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</si>
  <si>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</si>
  <si>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</si>
  <si>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</si>
  <si>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</si>
  <si>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</si>
  <si>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</si>
  <si>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</si>
  <si>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</si>
  <si>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</si>
  <si>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</si>
  <si>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</si>
  <si>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</si>
  <si>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</si>
  <si>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</si>
  <si>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</si>
  <si>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</si>
  <si>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</si>
  <si>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</si>
  <si>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</si>
  <si>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</si>
  <si>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</si>
  <si>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</si>
  <si>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</si>
  <si>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</si>
  <si>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</si>
  <si>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</si>
  <si>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</si>
  <si>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</si>
  <si>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</si>
  <si>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</si>
  <si>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</si>
  <si>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</si>
  <si>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</si>
  <si>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</si>
  <si>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</si>
  <si>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</si>
  <si>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</si>
  <si>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</si>
  <si>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</si>
  <si>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</si>
  <si>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</si>
  <si>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</si>
  <si>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</si>
  <si>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</si>
  <si>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</si>
  <si>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</si>
  <si>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</si>
  <si>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</si>
  <si>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</si>
  <si>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</si>
  <si>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</si>
  <si>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</si>
  <si>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</si>
  <si>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</si>
  <si>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</si>
  <si>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</si>
  <si>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</si>
  <si>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</si>
  <si>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</si>
  <si>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</si>
  <si>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</si>
  <si>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</si>
  <si>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</si>
  <si>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</si>
  <si>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</si>
  <si>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</si>
  <si>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</si>
  <si>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</si>
  <si>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</si>
  <si>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</si>
  <si>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</si>
  <si>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</si>
  <si>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</si>
  <si>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</si>
  <si>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</si>
  <si>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</si>
  <si>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</si>
  <si>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</si>
  <si>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</si>
  <si>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</si>
  <si>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</si>
  <si>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</si>
  <si>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</si>
  <si>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</si>
  <si>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</si>
  <si>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</si>
  <si>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</si>
  <si>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</si>
  <si>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</si>
  <si>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</si>
  <si>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</si>
  <si>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</si>
  <si>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</si>
  <si>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</si>
  <si>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</si>
  <si>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</si>
  <si>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</si>
  <si>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PIÑA GOLDEN SANTANDER RIONEGRO</t>
  </si>
  <si>
    <t>Santander</t>
  </si>
  <si>
    <t>Material de propagacion: Colino/Plántula // Distancia de siembra: 0,25 x 0,4 // Densidad de siembra - Plantas/Ha.: 100.000 // Duracion del ciclo: 3 años // Productividad/Ha/Ciclo: 108.000 kg // Inicio de Produccion desde la siembra: año 2   // Duracion de la etapa productiva: 2 años // Productividad promedio en etapa productiva 54.000 kg // Precio de venta ponderado por calidad: $2.396 // Valor Jornal: $53.172// Otros: N.A. //% rendimiento 1ra. Calidad: 65 % rendimiento 2da. Calidad: 35 (25 segunda y 10 tercera)</t>
  </si>
  <si>
    <t>2023 Q3</t>
  </si>
  <si>
    <t>2017 Q4</t>
  </si>
  <si>
    <t>El presente documento corresponde a una actualización del documento PDF de la AgroGuía correspondiente a Piña Golden Santander Rionegro publicada en la página web, y consta de las siguientes partes:</t>
  </si>
  <si>
    <t>- Flujo anualizado de los ingresos (precio y rendimiento) y los costos de producción para una hectárea de
Piña Golden Santander Rionegro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</si>
  <si>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Piña Golden Santander Rionegro.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</si>
  <si>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</si>
  <si>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</si>
  <si>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</si>
  <si>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</si>
  <si>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Piña Golden Santander Rionegro. La participación se encuentra actualizada al 2023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</si>
  <si>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</si>
  <si>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</si>
  <si>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Piña Golden Santander Rionegro, en lo que respecta a la mano de obra incluye actividades como la preparación del terreno, la siembra, el trazado y el ahoyado, entre otras, y ascienden a un total de $4,9 millones de pesos (equivalente a 92 jornales). En cuanto a los insumos, se incluyen los gastos relacionados con el material vegetal y las enmiendas, que en conjunto ascienden a  $9,8 millones.</t>
  </si>
  <si>
    <t>*** Los costos de sostenimiento del año 1 comprenden tanto los gastos relacionados con la mano de obra como aquellos asociados con los insumos necesarios desde el momento de la siembra de las plantas hasta finalizar el año 1. Para el caso de Piña Golden Santander Rionegro, en lo que respecta a la mano de obra incluye actividades como la fertilización, riego, control de malezas, plagas y enfermedades, entre otras, y ascienden a un total de $3,0 millones de pesos (equivalente a 57 jornales). En cuanto a los insumos, se incluyen los fertilizantes, plaguicidas, transportes, entre otras, que en conjunto ascienden a  $13,1 millones.</t>
  </si>
  <si>
    <t>Nota 1: en caso de utilizar esta información para el desarrollo de otras publicaciones, por favor citar FINAGRO, "Agro Guía - Marcos de Referencia Agroeconómicos"</t>
  </si>
  <si>
    <t>Los costos totales del ciclo para esta actualización (2023 Q3) equivalen a $94,4 millones, en comparación con los costos del marco original que ascienden a $46,0 millones, (mes de publicación del marco: diciembre - 2017).
La rentabilidad actualizada (2023 Q3) subió frente a la rentabilidad de la primera AgroGuía, pasando del 18,0% al 63,5%. Mientras que el crecimiento de los costos fue del 205,0%, el crecimiento de los ingresos fue del 460,7%.</t>
  </si>
  <si>
    <t>En cuanto a los costos de mano de obra de la AgroGuía actualizada, se destaca la participación de instalación seguido de cosecha y beneficio, que representan el 30% y el 25% del costo total, respectivamente. En cuanto a los costos de insumos, se destaca la participación de transporte seguido de fertilización, que representan el 39% y el 35% del costo total, respectivamente.</t>
  </si>
  <si>
    <t>subió</t>
  </si>
  <si>
    <t>A continuación, se presenta la desagregación de los costos de mano de obra e insumos según las diferentes actividades vinculadas a la producción de PIÑA GOLDEN SANTANDER RIONEGRO</t>
  </si>
  <si>
    <t>En cuanto a los costos de mano de obra, se destaca la participación de instalación segido por cosecha y beneficio que representan el 30% y el 25% del costo total, respectivamente. En cuanto a los costos de insumos, se destaca la participación de transporte segido por fertilización que representan el 39% y el 33% del costo total, respectivamente.</t>
  </si>
  <si>
    <t>En cuanto a los costos de mano de obra, se destaca la participación de instalación segido por cosecha y beneficio que representan el 30% y el 25% del costo total, respectivamente. En cuanto a los costos de insumos, se destaca la participación de transporte segido por fertilización que representan el 39% y el 35% del costo total, respectivamente.</t>
  </si>
  <si>
    <t>En cuanto a los costos de mano de obra, se destaca la participación de instalación segido por cosecha y beneficio que representan el 30% y el 25% del costo total, respectivamente.</t>
  </si>
  <si>
    <t>En cuanto a los costos de insumos, se destaca la participación de transporte segido por fertilización que representan el 39% y el 35% del costo total, respectivamente.</t>
  </si>
  <si>
    <t>En cuanto a los costos de insumos, se destaca la participación de transporte segido por fertilización que representan el 39% y el 33% del costo total, respectivamente.</t>
  </si>
  <si>
    <t>En cuanto a los costos de mano de obra, se destaca la participación de instalación segido por cosecha y beneficio que representan el 30% y el 25% del costo total, respectivamente.En cuanto a los costos de insumos, se destaca la participación de transporte segido por fertilización que representan el 39% y el 33% del costo total, respectivamente.</t>
  </si>
  <si>
    <t>De acuerdo con el comportamiento histórico del sistema productivo, se efectuó un análisis de sensibilidad del margen de utilidad obtenido en la producción de PIÑA GOLDEN SANTANDER RIONEGRO, frente a diferentes escenarios de variación de precios de venta en finca y rendimientos probables (kg/ha).</t>
  </si>
  <si>
    <t>Con un precio ponderado de COP $ 2.396/kg y con un rendimiento por hectárea de 108.000 kg por ciclo; el margen de utilidad obtenido en la producción de piña es del 64%.</t>
  </si>
  <si>
    <t>El precio mínimo ponderado para cubrir los costos de producción, con un rendimiento de 108.000 kg para todo el ciclo de producción, es COP $ 874/kg.</t>
  </si>
  <si>
    <t>El rendimiento mínimo por ha/ciclo para cubrir los costos de producción, con un precio ponderado de COP $ 2.396, es de 39.392 kg/ha para todo el ciclo.</t>
  </si>
  <si>
    <t>El siguiente cuadro presenta diferentes escenarios de rentabilidad para el sistema productivo de PIÑA GOLDEN SANTANDER RIONEGRO, con respecto a diferentes niveles de productividad (kg./ha.) y precios ($/kg.).</t>
  </si>
  <si>
    <t>De acuerdo con el comportamiento histórico del sistema productivo, se efectuó un análisis de sensibilidad del margen de utilidad obtenido en la producción de PIÑA GOLDEN SANTANDER RIONEGRO, frente a diferentes escenarios de variación de precios de venta en finca y rendimientos probables (t/ha)</t>
  </si>
  <si>
    <t>Con un precio ponderado de COP $$ 520/kg y con un rendimiento por hectárea de 108.000 kg por ciclo; el margen de utilidad obtenido en la producción de piña es del 18%.</t>
  </si>
  <si>
    <t>El precio mínimo ponderado para cubrir los costos de producción, con un rendimiento de 108.000 kg para todo el ciclo de producción, es COP $ 426/kg.</t>
  </si>
  <si>
    <t>El rendimiento mínimo por ha/ciclo para cubrir los costos de producción, con un precio ponderado de COP $ 520, es de 88.527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</si>
</sst>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Part.'!$AQ$41:$AQ$42</c:f>
              <c:numCache>
                <c:formatCode>_(* #.##0_);_(* \(#.##0\);_(* "-"_);_(@_)</c:formatCode>
                <c:ptCount val="2"/>
                <c:pt idx="0">
                  <c:v>46034000</c:v>
                </c:pt>
                <c:pt idx="1">
                  <c:v>94365753.758632541</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Part.'!$AR$41:$AR$42</c:f>
              <c:numCache>
                <c:formatCode>_(* #.##0_);_(* \(#.##0\);_(* "-"_);_(@_)</c:formatCode>
                <c:ptCount val="2"/>
                <c:pt idx="0">
                  <c:v>10710000</c:v>
                </c:pt>
                <c:pt idx="1">
                  <c:v>16270632</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Q4</c:v>
                </c:pt>
                <c:pt idx="1">
                  <c:v>2023 Q3</c:v>
                </c:pt>
              </c:strCache>
            </c:strRef>
          </c:cat>
          <c:val>
            <c:numRef>
              <c:f>'Análisis Comparativo y Part.'!$AS$41:$AS$42</c:f>
              <c:numCache>
                <c:formatCode>_(* #.##0_);_(* \(#.##0\);_(* "-"_);_(@_)</c:formatCode>
                <c:ptCount val="2"/>
                <c:pt idx="0">
                  <c:v>35324000</c:v>
                </c:pt>
                <c:pt idx="1">
                  <c:v>78095121.758632541</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Tortas!$H$36:$H$37</c:f>
              <c:numCache>
                <c:formatCode>0%</c:formatCode>
                <c:ptCount val="2"/>
                <c:pt idx="0">
                  <c:v>0.23265412521179998</c:v>
                </c:pt>
                <c:pt idx="1">
                  <c:v>0.17242094035106004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Q4</c:v>
                </c:pt>
                <c:pt idx="1">
                  <c:v>2023 Q3</c:v>
                </c:pt>
              </c:strCache>
            </c:strRef>
          </c:cat>
          <c:val>
            <c:numRef>
              <c:f>Tortas!$I$36:$I$37</c:f>
              <c:numCache>
                <c:formatCode>0%</c:formatCode>
                <c:ptCount val="2"/>
                <c:pt idx="0">
                  <c:v>0.76734587478820004</c:v>
                </c:pt>
                <c:pt idx="1">
                  <c:v>0.82757905964893996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1633470</c:v>
                </c:pt>
                <c:pt idx="1">
                  <c:v>8186742</c:v>
                </c:pt>
                <c:pt idx="3">
                  <c:v>27419620</c:v>
                </c:pt>
                <c:pt idx="4">
                  <c:v>9838494.758632537</c:v>
                </c:pt>
                <c:pt idx="5">
                  <c:v>438395</c:v>
                </c:pt>
                <c:pt idx="6">
                  <c:v>0</c:v>
                </c:pt>
                <c:pt idx="7">
                  <c:v>0</c:v>
                </c:pt>
                <c:pt idx="8">
                  <c:v>30578400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3403008</c:v>
                </c:pt>
                <c:pt idx="1">
                  <c:v>1329300</c:v>
                </c:pt>
                <c:pt idx="2">
                  <c:v>3987900</c:v>
                </c:pt>
                <c:pt idx="3">
                  <c:v>2658600</c:v>
                </c:pt>
                <c:pt idx="4">
                  <c:v>4891824</c:v>
                </c:pt>
                <c:pt idx="5">
                  <c:v>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Part.'!$AW$41:$AW$42</c:f>
              <c:numCache>
                <c:formatCode>0%</c:formatCode>
                <c:ptCount val="2"/>
                <c:pt idx="0">
                  <c:v>0.23265412521179998</c:v>
                </c:pt>
                <c:pt idx="1">
                  <c:v>0.17242094035106004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Q4</c:v>
                </c:pt>
                <c:pt idx="1">
                  <c:v>2023 Q3</c:v>
                </c:pt>
              </c:strCache>
            </c:strRef>
          </c:cat>
          <c:val>
            <c:numRef>
              <c:f>'Análisis Comparativo y Part.'!$AX$41:$AX$42</c:f>
              <c:numCache>
                <c:formatCode>0%</c:formatCode>
                <c:ptCount val="2"/>
                <c:pt idx="0">
                  <c:v>0.76734587478820004</c:v>
                </c:pt>
                <c:pt idx="1">
                  <c:v>0.82757905964893996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2240000</c:v>
                </c:pt>
                <c:pt idx="1">
                  <c:v>875000</c:v>
                </c:pt>
                <c:pt idx="2">
                  <c:v>2625000</c:v>
                </c:pt>
                <c:pt idx="3">
                  <c:v>1750000</c:v>
                </c:pt>
                <c:pt idx="4">
                  <c:v>3220000</c:v>
                </c:pt>
                <c:pt idx="5">
                  <c:v>0</c:v>
                </c:pt>
                <c:pt idx="6">
                  <c:v>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714000</c:v>
                </c:pt>
                <c:pt idx="1">
                  <c:v>4230000</c:v>
                </c:pt>
                <c:pt idx="2">
                  <c:v>0</c:v>
                </c:pt>
                <c:pt idx="3">
                  <c:v>11610000</c:v>
                </c:pt>
                <c:pt idx="4">
                  <c:v>4620000</c:v>
                </c:pt>
                <c:pt idx="5">
                  <c:v>200000</c:v>
                </c:pt>
                <c:pt idx="6">
                  <c:v>0</c:v>
                </c:pt>
                <c:pt idx="7">
                  <c:v>0</c:v>
                </c:pt>
                <c:pt idx="8">
                  <c:v>13950000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3403008</c:v>
                </c:pt>
                <c:pt idx="1">
                  <c:v>1329300</c:v>
                </c:pt>
                <c:pt idx="2">
                  <c:v>3987900</c:v>
                </c:pt>
                <c:pt idx="3">
                  <c:v>2658600</c:v>
                </c:pt>
                <c:pt idx="4">
                  <c:v>4891824</c:v>
                </c:pt>
                <c:pt idx="5">
                  <c:v>0</c:v>
                </c:pt>
                <c:pt idx="6">
                  <c:v>0</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1633470</c:v>
                </c:pt>
                <c:pt idx="1">
                  <c:v>8186742</c:v>
                </c:pt>
                <c:pt idx="2">
                  <c:v>0</c:v>
                </c:pt>
                <c:pt idx="3">
                  <c:v>27419620</c:v>
                </c:pt>
                <c:pt idx="4">
                  <c:v>9838494.758632537</c:v>
                </c:pt>
                <c:pt idx="5">
                  <c:v>438395</c:v>
                </c:pt>
                <c:pt idx="6">
                  <c:v>0</c:v>
                </c:pt>
                <c:pt idx="7">
                  <c:v>0</c:v>
                </c:pt>
                <c:pt idx="8">
                  <c:v>30578400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Tortas!$B$36:$B$37</c:f>
              <c:numCache>
                <c:formatCode>_(* #.##0_);_(* \(#.##0\);_(* "-"_);_(@_)</c:formatCode>
                <c:ptCount val="2"/>
                <c:pt idx="0">
                  <c:v>46034000</c:v>
                </c:pt>
                <c:pt idx="1">
                  <c:v>94365753.758632541</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Tortas!$C$36:$C$37</c:f>
              <c:numCache>
                <c:formatCode>_(* #.##0_);_(* \(#.##0\);_(* "-"_);_(@_)</c:formatCode>
                <c:ptCount val="2"/>
                <c:pt idx="0">
                  <c:v>10710000</c:v>
                </c:pt>
                <c:pt idx="1">
                  <c:v>16270632</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Q4</c:v>
                </c:pt>
                <c:pt idx="1">
                  <c:v>2023 Q3</c:v>
                </c:pt>
              </c:strCache>
            </c:strRef>
          </c:cat>
          <c:val>
            <c:numRef>
              <c:f>Tortas!$D$36:$D$37</c:f>
              <c:numCache>
                <c:formatCode>_(* #.##0_);_(* \(#.##0\);_(* "-"_);_(@_)</c:formatCode>
                <c:ptCount val="2"/>
                <c:pt idx="0">
                  <c:v>35324000</c:v>
                </c:pt>
                <c:pt idx="1">
                  <c:v>78095121.758632541</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4891.82</v>
      </c>
      <c r="C7" s="22">
        <v>3030.8</v>
      </c>
      <c r="D7" s="22">
        <v>5317.2</v>
      </c>
      <c r="E7" s="22">
        <v>3030.8</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16270.63</v>
      </c>
      <c r="AH7" s="23">
        <v>0.17242094035106004</v>
      </c>
    </row>
    <row r="8" spans="1:34" x14ac:dyDescent="0.2">
      <c r="A8" s="5" t="s">
        <v>122</v>
      </c>
      <c r="B8" s="22">
        <v>9838.49</v>
      </c>
      <c r="C8" s="22">
        <v>13054.58</v>
      </c>
      <c r="D8" s="22">
        <v>35162.230000000003</v>
      </c>
      <c r="E8" s="22">
        <v>20039.82</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78095.12</v>
      </c>
      <c r="AH8" s="23">
        <v>0.82757905964893996</v>
      </c>
    </row>
    <row r="9" spans="1:34" x14ac:dyDescent="0.2">
      <c r="A9" s="9" t="s">
        <v>121</v>
      </c>
      <c r="B9" s="22">
        <v>14730.32</v>
      </c>
      <c r="C9" s="22">
        <v>16085.39</v>
      </c>
      <c r="D9" s="22">
        <v>40479.43</v>
      </c>
      <c r="E9" s="22">
        <v>23070.62</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94365.75</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0</v>
      </c>
      <c r="D11" s="24">
        <v>45500</v>
      </c>
      <c r="E11" s="24">
        <v>24700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70200</v>
      </c>
      <c r="AH11" s="27"/>
    </row>
    <row r="12" spans="1:34" hidden="1" x14ac:dyDescent="0.2">
      <c r="A12" s="5" t="s">
        <v>20</v>
      </c>
      <c r="B12" s="24"/>
      <c r="C12" s="24">
        <v>0</v>
      </c>
      <c r="D12" s="24">
        <v>17500</v>
      </c>
      <c r="E12" s="24">
        <v>9500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27000</v>
      </c>
      <c r="AH12" s="27"/>
    </row>
    <row r="13" spans="1:34" hidden="1" x14ac:dyDescent="0.2">
      <c r="A13" s="5" t="s">
        <v>19</v>
      </c>
      <c r="B13" s="24"/>
      <c r="C13" s="24">
        <v>0</v>
      </c>
      <c r="D13" s="24">
        <v>7000</v>
      </c>
      <c r="E13" s="24">
        <v>3800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10800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0</v>
      </c>
      <c r="D15" s="162">
        <v>2764</v>
      </c>
      <c r="E15" s="162">
        <v>2764</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2764</v>
      </c>
      <c r="AH15" s="27"/>
    </row>
    <row r="16" spans="1:34" hidden="1" x14ac:dyDescent="0.2">
      <c r="A16" s="5" t="s">
        <v>16</v>
      </c>
      <c r="B16" s="162">
        <v>0</v>
      </c>
      <c r="C16" s="162">
        <v>0</v>
      </c>
      <c r="D16" s="162">
        <v>1843</v>
      </c>
      <c r="E16" s="162">
        <v>1843</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1843</v>
      </c>
      <c r="AH16" s="27"/>
    </row>
    <row r="17" spans="1:34" hidden="1" x14ac:dyDescent="0.2">
      <c r="A17" s="5" t="s">
        <v>15</v>
      </c>
      <c r="B17" s="162">
        <v>0</v>
      </c>
      <c r="C17" s="162">
        <v>0</v>
      </c>
      <c r="D17" s="162">
        <v>1382</v>
      </c>
      <c r="E17" s="162">
        <v>1382</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1382</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0</v>
      </c>
      <c r="D19" s="22">
        <v>167688.5</v>
      </c>
      <c r="E19" s="22">
        <v>91030.9</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258719.4</v>
      </c>
      <c r="AH19" s="27"/>
    </row>
    <row r="20" spans="1:34" x14ac:dyDescent="0.2">
      <c r="A20" s="3" t="s">
        <v>12</v>
      </c>
      <c r="B20" s="25">
        <v>-14730.32</v>
      </c>
      <c r="C20" s="25">
        <v>-16085.39</v>
      </c>
      <c r="D20" s="25">
        <v>127209.07</v>
      </c>
      <c r="E20" s="25">
        <v>67960.28</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164353.65</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5215</v>
      </c>
      <c r="D121" s="70">
        <v>3500</v>
      </c>
      <c r="E121" s="70">
        <v>1995</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10710</v>
      </c>
      <c r="AH121" s="71">
        <v>0.23265412521179998</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10435.5</v>
      </c>
      <c r="D122" s="70">
        <v>15793</v>
      </c>
      <c r="E122" s="70">
        <v>9095.5</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35324</v>
      </c>
      <c r="AH122" s="71">
        <v>0.76734587478820004</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15650.5</v>
      </c>
      <c r="D123" s="70">
        <v>19293</v>
      </c>
      <c r="E123" s="70">
        <v>11090.5</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46034</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0</v>
      </c>
      <c r="D125" s="73">
        <v>45500</v>
      </c>
      <c r="E125" s="73">
        <v>24700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70200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0</v>
      </c>
      <c r="D126" s="73">
        <v>17500</v>
      </c>
      <c r="E126" s="73">
        <v>9500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27000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0</v>
      </c>
      <c r="D127" s="73">
        <v>7000</v>
      </c>
      <c r="E127" s="73">
        <v>3800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10800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0.6</v>
      </c>
      <c r="D129" s="74">
        <v>0.6</v>
      </c>
      <c r="E129" s="74">
        <v>0.6</v>
      </c>
      <c r="F129" s="74">
        <v>0.6</v>
      </c>
      <c r="G129" s="74">
        <v>0.6</v>
      </c>
      <c r="H129" s="74">
        <v>0.6</v>
      </c>
      <c r="I129" s="74">
        <v>0.6</v>
      </c>
      <c r="J129" s="74">
        <v>0.6</v>
      </c>
      <c r="K129" s="74">
        <v>0.6</v>
      </c>
      <c r="L129" s="74">
        <v>0.6</v>
      </c>
      <c r="M129" s="74">
        <v>0.6</v>
      </c>
      <c r="N129" s="74">
        <v>0.6</v>
      </c>
      <c r="O129" s="74">
        <v>0.6</v>
      </c>
      <c r="P129" s="74">
        <v>0.6</v>
      </c>
      <c r="Q129" s="74">
        <v>0.6</v>
      </c>
      <c r="R129" s="74">
        <v>0.6</v>
      </c>
      <c r="S129" s="74">
        <v>0.6</v>
      </c>
      <c r="T129" s="74">
        <v>0.6</v>
      </c>
      <c r="U129" s="74">
        <v>0.6</v>
      </c>
      <c r="V129" s="74">
        <v>0.6</v>
      </c>
      <c r="W129" s="74">
        <v>0.6</v>
      </c>
      <c r="X129" s="74">
        <v>0.6</v>
      </c>
      <c r="Y129" s="74">
        <v>0.6</v>
      </c>
      <c r="Z129" s="74">
        <v>0.6</v>
      </c>
      <c r="AA129" s="74">
        <v>0.6</v>
      </c>
      <c r="AB129" s="74">
        <v>0.6</v>
      </c>
      <c r="AC129" s="74">
        <v>0.6</v>
      </c>
      <c r="AD129" s="74">
        <v>0.6</v>
      </c>
      <c r="AE129" s="74">
        <v>0.6</v>
      </c>
      <c r="AF129" s="74">
        <v>0.6</v>
      </c>
      <c r="AG129" s="74">
        <v>0.6</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0.4</v>
      </c>
      <c r="D130" s="74">
        <v>0.4</v>
      </c>
      <c r="E130" s="74">
        <v>0.4</v>
      </c>
      <c r="F130" s="74">
        <v>0.4</v>
      </c>
      <c r="G130" s="74">
        <v>0.4</v>
      </c>
      <c r="H130" s="74">
        <v>0.4</v>
      </c>
      <c r="I130" s="74">
        <v>0.4</v>
      </c>
      <c r="J130" s="74">
        <v>0.4</v>
      </c>
      <c r="K130" s="74">
        <v>0.4</v>
      </c>
      <c r="L130" s="74">
        <v>0.4</v>
      </c>
      <c r="M130" s="74">
        <v>0.4</v>
      </c>
      <c r="N130" s="74">
        <v>0.4</v>
      </c>
      <c r="O130" s="74">
        <v>0.4</v>
      </c>
      <c r="P130" s="74">
        <v>0.4</v>
      </c>
      <c r="Q130" s="74">
        <v>0.4</v>
      </c>
      <c r="R130" s="74">
        <v>0.4</v>
      </c>
      <c r="S130" s="74">
        <v>0.4</v>
      </c>
      <c r="T130" s="74">
        <v>0.4</v>
      </c>
      <c r="U130" s="74">
        <v>0.4</v>
      </c>
      <c r="V130" s="74">
        <v>0.4</v>
      </c>
      <c r="W130" s="74">
        <v>0.4</v>
      </c>
      <c r="X130" s="74">
        <v>0.4</v>
      </c>
      <c r="Y130" s="74">
        <v>0.4</v>
      </c>
      <c r="Z130" s="74">
        <v>0.4</v>
      </c>
      <c r="AA130" s="74">
        <v>0.4</v>
      </c>
      <c r="AB130" s="74">
        <v>0.4</v>
      </c>
      <c r="AC130" s="74">
        <v>0.4</v>
      </c>
      <c r="AD130" s="74">
        <v>0.4</v>
      </c>
      <c r="AE130" s="74">
        <v>0.4</v>
      </c>
      <c r="AF130" s="74">
        <v>0.4</v>
      </c>
      <c r="AG130" s="74">
        <v>0.4</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0.3</v>
      </c>
      <c r="D131" s="74">
        <v>0.3</v>
      </c>
      <c r="E131" s="74">
        <v>0.3</v>
      </c>
      <c r="F131" s="74">
        <v>0.3</v>
      </c>
      <c r="G131" s="74">
        <v>0.3</v>
      </c>
      <c r="H131" s="74">
        <v>0.3</v>
      </c>
      <c r="I131" s="74">
        <v>0.3</v>
      </c>
      <c r="J131" s="74">
        <v>0.3</v>
      </c>
      <c r="K131" s="74">
        <v>0.3</v>
      </c>
      <c r="L131" s="74">
        <v>0.3</v>
      </c>
      <c r="M131" s="74">
        <v>0.3</v>
      </c>
      <c r="N131" s="74">
        <v>0.3</v>
      </c>
      <c r="O131" s="74">
        <v>0.3</v>
      </c>
      <c r="P131" s="74">
        <v>0.3</v>
      </c>
      <c r="Q131" s="74">
        <v>0.3</v>
      </c>
      <c r="R131" s="74">
        <v>0.3</v>
      </c>
      <c r="S131" s="74">
        <v>0.3</v>
      </c>
      <c r="T131" s="74">
        <v>0.3</v>
      </c>
      <c r="U131" s="74">
        <v>0.3</v>
      </c>
      <c r="V131" s="74">
        <v>0.3</v>
      </c>
      <c r="W131" s="74">
        <v>0.3</v>
      </c>
      <c r="X131" s="74">
        <v>0.3</v>
      </c>
      <c r="Y131" s="74">
        <v>0.3</v>
      </c>
      <c r="Z131" s="74">
        <v>0.3</v>
      </c>
      <c r="AA131" s="74">
        <v>0.3</v>
      </c>
      <c r="AB131" s="74">
        <v>0.3</v>
      </c>
      <c r="AC131" s="74">
        <v>0.3</v>
      </c>
      <c r="AD131" s="74">
        <v>0.3</v>
      </c>
      <c r="AE131" s="74">
        <v>0.3</v>
      </c>
      <c r="AF131" s="74">
        <v>0.3</v>
      </c>
      <c r="AG131" s="74">
        <v>0.3</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0</v>
      </c>
      <c r="D133" s="70">
        <v>36400</v>
      </c>
      <c r="E133" s="70">
        <v>19760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56160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-15650.5</v>
      </c>
      <c r="D134" s="70">
        <v>17107</v>
      </c>
      <c r="E134" s="70">
        <v>8669.5</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10126</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2240000</v>
      </c>
      <c r="AY8" s="21" t="s">
        <v>4</v>
      </c>
      <c r="AZ8" s="89">
        <v>714000</v>
      </c>
    </row>
    <row r="9" spans="2:59" ht="14.45" customHeight="1" x14ac:dyDescent="0.2">
      <c r="B9" s="133"/>
      <c r="C9" s="133"/>
      <c r="D9" s="133"/>
      <c r="E9" s="133"/>
      <c r="F9" s="133"/>
      <c r="G9" s="133"/>
      <c r="H9" s="133"/>
      <c r="I9" s="133"/>
      <c r="J9" s="37"/>
      <c r="AP9" s="21" t="s">
        <v>8</v>
      </c>
      <c r="AQ9" s="89">
        <v>875000</v>
      </c>
      <c r="AY9" s="21" t="s">
        <v>8</v>
      </c>
      <c r="AZ9" s="89">
        <v>4230000</v>
      </c>
    </row>
    <row r="10" spans="2:59" ht="14.45" customHeight="1" x14ac:dyDescent="0.2">
      <c r="B10" s="133"/>
      <c r="C10" s="133"/>
      <c r="D10" s="133"/>
      <c r="E10" s="133"/>
      <c r="F10" s="133"/>
      <c r="G10" s="133"/>
      <c r="H10" s="133"/>
      <c r="I10" s="133"/>
      <c r="J10" s="37"/>
      <c r="AP10" s="21" t="s">
        <v>9</v>
      </c>
      <c r="AQ10" s="89">
        <v>2625000</v>
      </c>
      <c r="AY10" s="21" t="s">
        <v>9</v>
      </c>
      <c r="AZ10" s="89">
        <v>0</v>
      </c>
    </row>
    <row r="11" spans="2:59" ht="14.45" customHeight="1" x14ac:dyDescent="0.2">
      <c r="B11" s="76" t="s">
        <v>114</v>
      </c>
      <c r="C11" s="76"/>
      <c r="D11" s="76"/>
      <c r="E11" s="76"/>
      <c r="F11" s="76"/>
      <c r="G11" s="76"/>
      <c r="H11" s="76"/>
      <c r="I11" s="76"/>
      <c r="AP11" s="21" t="s">
        <v>7</v>
      </c>
      <c r="AQ11" s="89">
        <v>1750000</v>
      </c>
      <c r="AY11" s="21" t="s">
        <v>7</v>
      </c>
      <c r="AZ11" s="89">
        <v>11610000</v>
      </c>
    </row>
    <row r="12" spans="2:59" ht="14.45" customHeight="1" x14ac:dyDescent="0.2">
      <c r="B12" s="76"/>
      <c r="C12" s="76"/>
      <c r="D12" s="76"/>
      <c r="E12" s="76"/>
      <c r="F12" s="76"/>
      <c r="G12" s="76"/>
      <c r="H12" s="76"/>
      <c r="I12" s="76"/>
      <c r="AP12" s="21" t="s">
        <v>3</v>
      </c>
      <c r="AQ12" s="89">
        <v>3220000</v>
      </c>
      <c r="AY12" s="21" t="s">
        <v>3</v>
      </c>
      <c r="AZ12" s="89">
        <v>4620000</v>
      </c>
    </row>
    <row r="13" spans="2:59" ht="14.45" customHeight="1" x14ac:dyDescent="0.2">
      <c r="B13" s="76"/>
      <c r="C13" s="76"/>
      <c r="D13" s="76"/>
      <c r="E13" s="76"/>
      <c r="F13" s="76"/>
      <c r="G13" s="76"/>
      <c r="H13" s="76"/>
      <c r="I13" s="76"/>
      <c r="AP13" s="21" t="s">
        <v>6</v>
      </c>
      <c r="AQ13" s="89">
        <v>0</v>
      </c>
      <c r="AY13" s="21" t="s">
        <v>6</v>
      </c>
      <c r="AZ13" s="89">
        <v>200000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13950000</v>
      </c>
    </row>
    <row r="19" spans="42:59" x14ac:dyDescent="0.2">
      <c r="AP19" s="21" t="s">
        <v>76</v>
      </c>
      <c r="AQ19" s="89">
        <v>0</v>
      </c>
      <c r="AY19" s="21" t="s">
        <v>76</v>
      </c>
      <c r="AZ19" s="89">
        <v>0</v>
      </c>
    </row>
    <row r="20" spans="42:59" ht="15" x14ac:dyDescent="0.25">
      <c r="AP20" s="77" t="s">
        <v>77</v>
      </c>
      <c r="AQ20" s="90">
        <v>10710000</v>
      </c>
      <c r="AY20" s="77" t="s">
        <v>77</v>
      </c>
      <c r="AZ20" s="90">
        <v>35324000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3403008</v>
      </c>
      <c r="AY27" s="21" t="s">
        <v>4</v>
      </c>
      <c r="AZ27" s="89">
        <v>1633470</v>
      </c>
    </row>
    <row r="28" spans="42:59" x14ac:dyDescent="0.2">
      <c r="AP28" s="21" t="s">
        <v>8</v>
      </c>
      <c r="AQ28" s="89">
        <v>1329300</v>
      </c>
      <c r="AY28" s="21" t="s">
        <v>8</v>
      </c>
      <c r="AZ28" s="89">
        <v>8186742</v>
      </c>
    </row>
    <row r="29" spans="42:59" ht="14.45" customHeight="1" x14ac:dyDescent="0.2">
      <c r="AP29" s="21" t="s">
        <v>9</v>
      </c>
      <c r="AQ29" s="89">
        <v>3987900</v>
      </c>
      <c r="AY29" s="21" t="s">
        <v>9</v>
      </c>
      <c r="AZ29" s="89"/>
    </row>
    <row r="30" spans="42:59" x14ac:dyDescent="0.2">
      <c r="AP30" s="21" t="s">
        <v>7</v>
      </c>
      <c r="AQ30" s="89">
        <v>2658600</v>
      </c>
      <c r="AY30" s="21" t="s">
        <v>7</v>
      </c>
      <c r="AZ30" s="89">
        <v>27419620</v>
      </c>
    </row>
    <row r="31" spans="42:59" x14ac:dyDescent="0.2">
      <c r="AP31" s="21" t="s">
        <v>3</v>
      </c>
      <c r="AQ31" s="89">
        <v>4891824</v>
      </c>
      <c r="AY31" s="21" t="s">
        <v>3</v>
      </c>
      <c r="AZ31" s="89">
        <v>9838494.758632537</v>
      </c>
    </row>
    <row r="32" spans="42:59" ht="14.45" customHeight="1" x14ac:dyDescent="0.2">
      <c r="AP32" s="21" t="s">
        <v>6</v>
      </c>
      <c r="AQ32" s="89">
        <v>0</v>
      </c>
      <c r="AY32" s="21" t="s">
        <v>6</v>
      </c>
      <c r="AZ32" s="89">
        <v>438395</v>
      </c>
    </row>
    <row r="33" spans="2:56" ht="14.45" customHeight="1" x14ac:dyDescent="0.2">
      <c r="AP33" s="21" t="s">
        <v>5</v>
      </c>
      <c r="AQ33" s="89">
        <v>0</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30578400</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16270632</v>
      </c>
      <c r="AY37" s="77" t="s">
        <v>77</v>
      </c>
      <c r="AZ37" s="90">
        <v>78095121.758632541</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46034000</v>
      </c>
      <c r="AR41" s="110">
        <v>10710000</v>
      </c>
      <c r="AS41" s="110">
        <v>35324000</v>
      </c>
      <c r="AV41" s="21" t="s">
        <v>128</v>
      </c>
      <c r="AW41" s="91">
        <v>0.23265412521179998</v>
      </c>
      <c r="AX41" s="91">
        <v>0.76734587478820004</v>
      </c>
    </row>
    <row r="42" spans="2:56" ht="15" x14ac:dyDescent="0.2">
      <c r="B42" s="38"/>
      <c r="C42" s="38"/>
      <c r="D42" s="38"/>
      <c r="E42" s="38"/>
      <c r="F42" s="38"/>
      <c r="G42" s="38"/>
      <c r="H42" s="38"/>
      <c r="I42" s="38"/>
      <c r="AP42" s="21" t="s">
        <v>127</v>
      </c>
      <c r="AQ42" s="110">
        <v>94365753.758632541</v>
      </c>
      <c r="AR42" s="110">
        <v>16270632</v>
      </c>
      <c r="AS42" s="110">
        <v>78095121.758632541</v>
      </c>
      <c r="AV42" s="21" t="s">
        <v>127</v>
      </c>
      <c r="AW42" s="91">
        <v>0.17242094035106004</v>
      </c>
      <c r="AX42" s="91">
        <v>0.82757905964893996</v>
      </c>
    </row>
    <row r="43" spans="2:56" x14ac:dyDescent="0.2">
      <c r="BD43" s="92">
        <v>46857073055179.523</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0.63525831460648097</v>
      </c>
    </row>
    <row r="54" spans="2:55" x14ac:dyDescent="0.2">
      <c r="BA54" s="21" t="s">
        <v>88</v>
      </c>
      <c r="BC54" s="94">
        <v>0.18030626780626779</v>
      </c>
    </row>
    <row r="55" spans="2:55" ht="15" thickBot="1" x14ac:dyDescent="0.25">
      <c r="BA55" s="21" t="s">
        <v>89</v>
      </c>
      <c r="BC55" s="94" t="s">
        <v>127</v>
      </c>
    </row>
    <row r="56" spans="2:55" ht="16.5" thickTop="1" thickBot="1" x14ac:dyDescent="0.3">
      <c r="BA56" s="95" t="s">
        <v>82</v>
      </c>
      <c r="BB56" s="95"/>
      <c r="BC56" s="93">
        <v>46034000</v>
      </c>
    </row>
    <row r="57" spans="2:55" ht="16.5" thickTop="1" thickBot="1" x14ac:dyDescent="0.3">
      <c r="BA57" s="96" t="s">
        <v>83</v>
      </c>
      <c r="BB57" s="96"/>
      <c r="BC57" s="97">
        <v>43072</v>
      </c>
    </row>
    <row r="58" spans="2:55" ht="16.5" thickTop="1" thickBot="1" x14ac:dyDescent="0.3">
      <c r="BA58" s="96" t="s">
        <v>84</v>
      </c>
      <c r="BB58" s="96"/>
      <c r="BC58" s="98">
        <v>2.0499142755057682</v>
      </c>
    </row>
    <row r="59" spans="2:55" ht="16.5" thickTop="1" thickBot="1" x14ac:dyDescent="0.3">
      <c r="BA59" s="95" t="s">
        <v>85</v>
      </c>
      <c r="BB59" s="95" t="s">
        <v>65</v>
      </c>
      <c r="BC59" s="93">
        <v>56160</v>
      </c>
    </row>
    <row r="60" spans="2:55" ht="16.5" thickTop="1" thickBot="1" x14ac:dyDescent="0.3">
      <c r="I60" s="62" t="s">
        <v>113</v>
      </c>
      <c r="BA60" s="96" t="s">
        <v>86</v>
      </c>
      <c r="BB60" s="96"/>
      <c r="BC60" s="98">
        <v>4.6068269230769232</v>
      </c>
    </row>
    <row r="61" spans="2:55" ht="16.5" thickTop="1" thickBot="1" x14ac:dyDescent="0.3">
      <c r="BA61" s="95" t="s">
        <v>85</v>
      </c>
      <c r="BB61" s="95" t="s">
        <v>65</v>
      </c>
      <c r="BC61" s="93">
        <v>258719.4</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2240000</v>
      </c>
      <c r="J5" t="s">
        <v>4</v>
      </c>
      <c r="K5" s="1">
        <v>714000</v>
      </c>
      <c r="S5" s="136"/>
      <c r="T5" s="136"/>
      <c r="U5" s="136"/>
      <c r="V5" s="136"/>
      <c r="W5" s="136"/>
      <c r="X5" s="136"/>
      <c r="Y5" s="136"/>
      <c r="Z5" s="136"/>
    </row>
    <row r="6" spans="1:27" x14ac:dyDescent="0.25">
      <c r="A6" t="s">
        <v>8</v>
      </c>
      <c r="B6" s="1">
        <v>875000</v>
      </c>
      <c r="J6" t="s">
        <v>8</v>
      </c>
      <c r="K6" s="1">
        <v>4230000</v>
      </c>
      <c r="S6" s="136"/>
      <c r="T6" s="136"/>
      <c r="U6" s="136"/>
      <c r="V6" s="136"/>
      <c r="W6" s="136"/>
      <c r="X6" s="136"/>
      <c r="Y6" s="136"/>
      <c r="Z6" s="136"/>
      <c r="AA6" s="18"/>
    </row>
    <row r="7" spans="1:27" x14ac:dyDescent="0.25">
      <c r="A7" t="s">
        <v>9</v>
      </c>
      <c r="B7" s="1">
        <v>2625000</v>
      </c>
      <c r="J7" t="s">
        <v>9</v>
      </c>
      <c r="K7" s="1">
        <v>0</v>
      </c>
      <c r="S7" s="136"/>
      <c r="T7" s="136"/>
      <c r="U7" s="136"/>
      <c r="V7" s="136"/>
      <c r="W7" s="136"/>
      <c r="X7" s="136"/>
      <c r="Y7" s="136"/>
      <c r="Z7" s="136"/>
      <c r="AA7" s="18"/>
    </row>
    <row r="8" spans="1:27" x14ac:dyDescent="0.25">
      <c r="A8" t="s">
        <v>7</v>
      </c>
      <c r="B8" s="1">
        <v>1750000</v>
      </c>
      <c r="J8" t="s">
        <v>7</v>
      </c>
      <c r="K8" s="1">
        <v>11610000</v>
      </c>
      <c r="S8" s="136"/>
      <c r="T8" s="136"/>
      <c r="U8" s="136"/>
      <c r="V8" s="136"/>
      <c r="W8" s="136"/>
      <c r="X8" s="136"/>
      <c r="Y8" s="136"/>
      <c r="Z8" s="136"/>
    </row>
    <row r="9" spans="1:27" x14ac:dyDescent="0.25">
      <c r="A9" t="s">
        <v>3</v>
      </c>
      <c r="B9" s="1">
        <v>3220000</v>
      </c>
      <c r="J9" t="s">
        <v>3</v>
      </c>
      <c r="K9" s="1">
        <v>4620000</v>
      </c>
      <c r="S9" s="136"/>
      <c r="T9" s="136"/>
      <c r="U9" s="136"/>
      <c r="V9" s="136"/>
      <c r="W9" s="136"/>
      <c r="X9" s="136"/>
      <c r="Y9" s="136"/>
      <c r="Z9" s="136"/>
    </row>
    <row r="10" spans="1:27" x14ac:dyDescent="0.25">
      <c r="A10" t="s">
        <v>6</v>
      </c>
      <c r="B10" s="1">
        <v>0</v>
      </c>
      <c r="J10" t="s">
        <v>6</v>
      </c>
      <c r="K10" s="1">
        <v>200000</v>
      </c>
      <c r="S10" s="136"/>
      <c r="T10" s="136"/>
      <c r="U10" s="136"/>
      <c r="V10" s="136"/>
      <c r="W10" s="136"/>
      <c r="X10" s="136"/>
      <c r="Y10" s="136"/>
      <c r="Z10" s="136"/>
    </row>
    <row r="11" spans="1:27" x14ac:dyDescent="0.25">
      <c r="A11" t="s">
        <v>5</v>
      </c>
      <c r="B11" s="1">
        <v>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13950000</v>
      </c>
    </row>
    <row r="14" spans="1:27" x14ac:dyDescent="0.25">
      <c r="A14" t="s">
        <v>76</v>
      </c>
      <c r="B14" s="1">
        <v>0</v>
      </c>
      <c r="J14" t="s">
        <v>76</v>
      </c>
      <c r="K14" s="1">
        <v>0</v>
      </c>
    </row>
    <row r="15" spans="1:27" x14ac:dyDescent="0.25">
      <c r="A15" s="12" t="s">
        <v>77</v>
      </c>
      <c r="B15" s="13">
        <v>10710000</v>
      </c>
      <c r="J15" s="12" t="s">
        <v>77</v>
      </c>
      <c r="K15" s="13">
        <v>35324000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3403008</v>
      </c>
      <c r="J22" t="s">
        <v>4</v>
      </c>
      <c r="K22" s="1">
        <v>1633470</v>
      </c>
      <c r="S22" s="136"/>
      <c r="T22" s="136"/>
      <c r="U22" s="136"/>
      <c r="V22" s="136"/>
      <c r="W22" s="136"/>
      <c r="X22" s="136"/>
      <c r="Y22" s="136"/>
      <c r="Z22" s="136"/>
    </row>
    <row r="23" spans="1:26" x14ac:dyDescent="0.25">
      <c r="A23" t="s">
        <v>8</v>
      </c>
      <c r="B23" s="1">
        <v>1329300</v>
      </c>
      <c r="J23" t="s">
        <v>8</v>
      </c>
      <c r="K23" s="1">
        <v>8186742</v>
      </c>
      <c r="S23" s="136"/>
      <c r="T23" s="136"/>
      <c r="U23" s="136"/>
      <c r="V23" s="136"/>
      <c r="W23" s="136"/>
      <c r="X23" s="136"/>
      <c r="Y23" s="136"/>
      <c r="Z23" s="136"/>
    </row>
    <row r="24" spans="1:26" ht="14.45" customHeight="1" x14ac:dyDescent="0.25">
      <c r="A24" t="s">
        <v>9</v>
      </c>
      <c r="B24" s="1">
        <v>3987900</v>
      </c>
      <c r="J24" t="s">
        <v>9</v>
      </c>
      <c r="K24" s="1">
        <v>0</v>
      </c>
      <c r="S24" s="136"/>
      <c r="T24" s="136"/>
      <c r="U24" s="136"/>
      <c r="V24" s="136"/>
      <c r="W24" s="136"/>
      <c r="X24" s="136"/>
      <c r="Y24" s="136"/>
      <c r="Z24" s="136"/>
    </row>
    <row r="25" spans="1:26" x14ac:dyDescent="0.25">
      <c r="A25" t="s">
        <v>7</v>
      </c>
      <c r="B25" s="1">
        <v>2658600</v>
      </c>
      <c r="J25" t="s">
        <v>7</v>
      </c>
      <c r="K25" s="1">
        <v>27419620</v>
      </c>
      <c r="S25" s="136"/>
      <c r="T25" s="136"/>
      <c r="U25" s="136"/>
      <c r="V25" s="136"/>
      <c r="W25" s="136"/>
      <c r="X25" s="136"/>
      <c r="Y25" s="136"/>
      <c r="Z25" s="136"/>
    </row>
    <row r="26" spans="1:26" ht="14.45" customHeight="1" x14ac:dyDescent="0.25">
      <c r="A26" t="s">
        <v>3</v>
      </c>
      <c r="B26" s="1">
        <v>4891824</v>
      </c>
      <c r="J26" t="s">
        <v>3</v>
      </c>
      <c r="K26" s="1">
        <v>9838494.758632537</v>
      </c>
      <c r="S26" s="136"/>
      <c r="T26" s="136"/>
      <c r="U26" s="136"/>
      <c r="V26" s="136"/>
      <c r="W26" s="136"/>
      <c r="X26" s="136"/>
      <c r="Y26" s="136"/>
      <c r="Z26" s="136"/>
    </row>
    <row r="27" spans="1:26" x14ac:dyDescent="0.25">
      <c r="A27" t="s">
        <v>6</v>
      </c>
      <c r="B27" s="1">
        <v>0</v>
      </c>
      <c r="J27" t="s">
        <v>6</v>
      </c>
      <c r="K27" s="1">
        <v>438395</v>
      </c>
      <c r="S27" s="136"/>
      <c r="T27" s="136"/>
      <c r="U27" s="136"/>
      <c r="V27" s="136"/>
      <c r="W27" s="136"/>
      <c r="X27" s="136"/>
      <c r="Y27" s="136"/>
      <c r="Z27" s="136"/>
    </row>
    <row r="28" spans="1:26" x14ac:dyDescent="0.25">
      <c r="A28" t="s">
        <v>5</v>
      </c>
      <c r="B28" s="1">
        <v>0</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30578400</v>
      </c>
    </row>
    <row r="31" spans="1:26" x14ac:dyDescent="0.25">
      <c r="A31" t="s">
        <v>76</v>
      </c>
      <c r="B31" s="1">
        <v>0</v>
      </c>
      <c r="J31" t="s">
        <v>76</v>
      </c>
      <c r="K31" s="1">
        <v>0</v>
      </c>
    </row>
    <row r="32" spans="1:26" x14ac:dyDescent="0.25">
      <c r="A32" s="12" t="s">
        <v>77</v>
      </c>
      <c r="B32" s="13">
        <v>16270632</v>
      </c>
      <c r="J32" s="12" t="s">
        <v>77</v>
      </c>
      <c r="K32" s="13">
        <v>78095121.758632541</v>
      </c>
    </row>
    <row r="35" spans="1:15" x14ac:dyDescent="0.25">
      <c r="B35" t="s">
        <v>79</v>
      </c>
      <c r="C35" t="s">
        <v>80</v>
      </c>
      <c r="D35" t="s">
        <v>24</v>
      </c>
      <c r="H35" t="s">
        <v>80</v>
      </c>
      <c r="I35" t="s">
        <v>24</v>
      </c>
    </row>
    <row r="36" spans="1:15" x14ac:dyDescent="0.25">
      <c r="A36" t="s">
        <v>128</v>
      </c>
      <c r="B36" s="14">
        <v>46034000</v>
      </c>
      <c r="C36" s="14">
        <v>10710000</v>
      </c>
      <c r="D36" s="14">
        <v>35324000</v>
      </c>
      <c r="G36" t="s">
        <v>128</v>
      </c>
      <c r="H36" s="15">
        <v>0.23265412521179998</v>
      </c>
      <c r="I36" s="15">
        <v>0.76734587478820004</v>
      </c>
    </row>
    <row r="37" spans="1:15" x14ac:dyDescent="0.25">
      <c r="A37" t="s">
        <v>127</v>
      </c>
      <c r="B37" s="14">
        <v>94365753.758632541</v>
      </c>
      <c r="C37" s="14">
        <v>16270632</v>
      </c>
      <c r="D37" s="14">
        <v>78095121.758632541</v>
      </c>
      <c r="G37" t="s">
        <v>127</v>
      </c>
      <c r="H37" s="15">
        <v>0.17242094035106004</v>
      </c>
      <c r="I37" s="15">
        <v>0.82757905964893996</v>
      </c>
    </row>
    <row r="38" spans="1:15" x14ac:dyDescent="0.25">
      <c r="O38" s="17">
        <v>46857073055179.523</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873.76</v>
      </c>
      <c r="J11" s="19"/>
      <c r="K11" s="19"/>
    </row>
    <row r="12" spans="2:57" ht="14.45" customHeight="1" thickBot="1" x14ac:dyDescent="0.25">
      <c r="B12" s="19"/>
      <c r="C12" s="19"/>
      <c r="D12" s="19"/>
      <c r="E12" s="19"/>
      <c r="F12" s="19"/>
      <c r="G12" s="44" t="s">
        <v>93</v>
      </c>
      <c r="H12" s="45" t="s">
        <v>94</v>
      </c>
      <c r="I12" s="46">
        <v>14730320</v>
      </c>
      <c r="J12" s="19"/>
      <c r="K12" s="19"/>
    </row>
    <row r="13" spans="2:57" ht="14.45" customHeight="1" thickBot="1" x14ac:dyDescent="0.25">
      <c r="B13" s="19"/>
      <c r="C13" s="19"/>
      <c r="D13" s="19"/>
      <c r="E13" s="19"/>
      <c r="F13" s="19"/>
      <c r="G13" s="44" t="s">
        <v>95</v>
      </c>
      <c r="H13" s="45" t="s">
        <v>94</v>
      </c>
      <c r="I13" s="46">
        <v>30078220</v>
      </c>
      <c r="J13" s="19"/>
      <c r="K13" s="19"/>
    </row>
    <row r="14" spans="2:57" ht="14.45" customHeight="1" thickBot="1" x14ac:dyDescent="0.25">
      <c r="B14" s="19"/>
      <c r="C14" s="19"/>
      <c r="D14" s="19"/>
      <c r="E14" s="19"/>
      <c r="F14" s="19"/>
      <c r="G14" s="44" t="s">
        <v>96</v>
      </c>
      <c r="H14" s="45" t="s">
        <v>97</v>
      </c>
      <c r="I14" s="47">
        <v>108</v>
      </c>
      <c r="J14" s="19"/>
      <c r="K14" s="19"/>
    </row>
    <row r="15" spans="2:57" ht="14.45" customHeight="1" thickBot="1" x14ac:dyDescent="0.25">
      <c r="B15" s="19"/>
      <c r="C15" s="19"/>
      <c r="D15" s="19"/>
      <c r="E15" s="19"/>
      <c r="F15" s="19"/>
      <c r="G15" s="44" t="s">
        <v>98</v>
      </c>
      <c r="H15" s="45" t="s">
        <v>67</v>
      </c>
      <c r="I15" s="48">
        <v>63.525831460648099</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873.76</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39392.102022500054</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2.3955500000000001</v>
      </c>
      <c r="AT30" s="101">
        <v>108000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258719.4</v>
      </c>
      <c r="AV39" s="103">
        <v>2.4</v>
      </c>
      <c r="AW39" s="104">
        <v>4.6068269230769232</v>
      </c>
    </row>
    <row r="40" spans="2:49" ht="14.45" customHeight="1" x14ac:dyDescent="0.2">
      <c r="B40" s="19"/>
      <c r="C40" s="49"/>
      <c r="D40" s="53" t="s">
        <v>109</v>
      </c>
      <c r="E40" s="163">
        <v>1796.6625000000001</v>
      </c>
      <c r="F40" s="163">
        <v>1916.44</v>
      </c>
      <c r="G40" s="163">
        <v>2036.2175000000002</v>
      </c>
      <c r="H40" s="163">
        <v>2155.9949999999999</v>
      </c>
      <c r="I40" s="163">
        <v>2275.7725</v>
      </c>
      <c r="J40" s="164">
        <v>2395.5500000000002</v>
      </c>
      <c r="K40" s="163">
        <v>2515.3275000000003</v>
      </c>
      <c r="L40" s="163">
        <v>2635.1050000000005</v>
      </c>
      <c r="M40" s="163">
        <v>2754.8824999999997</v>
      </c>
      <c r="N40" s="163">
        <v>2874.66</v>
      </c>
      <c r="O40" s="163">
        <v>2994.4375</v>
      </c>
      <c r="AT40" s="21" t="s">
        <v>62</v>
      </c>
      <c r="AU40" s="102">
        <v>94365.75</v>
      </c>
      <c r="AV40" s="103">
        <v>0.87</v>
      </c>
      <c r="AW40" s="104">
        <v>2.0499141938567145</v>
      </c>
    </row>
    <row r="41" spans="2:49" x14ac:dyDescent="0.2">
      <c r="B41" s="19"/>
      <c r="C41" s="54">
        <v>-0.2</v>
      </c>
      <c r="D41" s="55">
        <v>62791.199999999997</v>
      </c>
      <c r="E41" s="56">
        <v>0.16353242657145045</v>
      </c>
      <c r="F41" s="56">
        <v>0.2158116499107349</v>
      </c>
      <c r="G41" s="56">
        <v>0.26194037638657403</v>
      </c>
      <c r="H41" s="56">
        <v>0.30294368880954198</v>
      </c>
      <c r="I41" s="56">
        <v>0.33963086308272411</v>
      </c>
      <c r="J41" s="56">
        <v>0.37264931992858791</v>
      </c>
      <c r="K41" s="56">
        <v>0.40252316183675035</v>
      </c>
      <c r="L41" s="56">
        <v>0.42968119993507986</v>
      </c>
      <c r="M41" s="56">
        <v>0.45447766950311991</v>
      </c>
      <c r="N41" s="56">
        <v>0.47720776660715652</v>
      </c>
      <c r="O41" s="56">
        <v>0.49811945594287027</v>
      </c>
      <c r="AT41" s="21" t="s">
        <v>61</v>
      </c>
      <c r="AU41" s="102">
        <v>164353.65</v>
      </c>
      <c r="AV41" s="103"/>
      <c r="AW41" s="104">
        <v>0.63525831460648097</v>
      </c>
    </row>
    <row r="42" spans="2:49" x14ac:dyDescent="0.2">
      <c r="B42" s="19"/>
      <c r="C42" s="54">
        <v>-0.15</v>
      </c>
      <c r="D42" s="55">
        <v>78489</v>
      </c>
      <c r="E42" s="56">
        <v>0.33082594125716036</v>
      </c>
      <c r="F42" s="56">
        <v>0.37264931992858791</v>
      </c>
      <c r="G42" s="56">
        <v>0.40955230110925933</v>
      </c>
      <c r="H42" s="56">
        <v>0.44235495104763362</v>
      </c>
      <c r="I42" s="56">
        <v>0.47170469046617924</v>
      </c>
      <c r="J42" s="56">
        <v>0.49811945594287027</v>
      </c>
      <c r="K42" s="56">
        <v>0.52201852946940031</v>
      </c>
      <c r="L42" s="56">
        <v>0.54374495994806393</v>
      </c>
      <c r="M42" s="56">
        <v>0.56358213560249593</v>
      </c>
      <c r="N42" s="56">
        <v>0.58176621328572531</v>
      </c>
      <c r="O42" s="56">
        <v>0.59849556475429633</v>
      </c>
    </row>
    <row r="43" spans="2:49" x14ac:dyDescent="0.2">
      <c r="B43" s="19"/>
      <c r="C43" s="54">
        <v>-0.1</v>
      </c>
      <c r="D43" s="55">
        <v>92340</v>
      </c>
      <c r="E43" s="56">
        <v>0.43120205006858642</v>
      </c>
      <c r="F43" s="56">
        <v>0.46675192193929976</v>
      </c>
      <c r="G43" s="56">
        <v>0.49811945594287038</v>
      </c>
      <c r="H43" s="56">
        <v>0.52600170839048865</v>
      </c>
      <c r="I43" s="56">
        <v>0.55094898689625238</v>
      </c>
      <c r="J43" s="56">
        <v>0.57340153755143974</v>
      </c>
      <c r="K43" s="56">
        <v>0.59371575004899024</v>
      </c>
      <c r="L43" s="56">
        <v>0.61218321595585434</v>
      </c>
      <c r="M43" s="56">
        <v>0.62904481526212153</v>
      </c>
      <c r="N43" s="56">
        <v>0.64450128129286643</v>
      </c>
      <c r="O43" s="56">
        <v>0.6587212300411518</v>
      </c>
      <c r="AU43" s="21">
        <v>107265.59999999999</v>
      </c>
    </row>
    <row r="44" spans="2:49" x14ac:dyDescent="0.2">
      <c r="B44" s="19"/>
      <c r="C44" s="54">
        <v>-0.05</v>
      </c>
      <c r="D44" s="55">
        <v>102600</v>
      </c>
      <c r="E44" s="56">
        <v>0.48808184506172775</v>
      </c>
      <c r="F44" s="56">
        <v>0.52007672974536978</v>
      </c>
      <c r="G44" s="56">
        <v>0.54830751034858338</v>
      </c>
      <c r="H44" s="56">
        <v>0.57340153755143974</v>
      </c>
      <c r="I44" s="56">
        <v>0.59585408820662711</v>
      </c>
      <c r="J44" s="56">
        <v>0.61606138379629583</v>
      </c>
      <c r="K44" s="56">
        <v>0.63434417504409124</v>
      </c>
      <c r="L44" s="56">
        <v>0.65096489436026894</v>
      </c>
      <c r="M44" s="56">
        <v>0.66614033373590931</v>
      </c>
      <c r="N44" s="56">
        <v>0.68005115316357978</v>
      </c>
      <c r="O44" s="56">
        <v>0.69284910703703662</v>
      </c>
      <c r="AU44" s="21">
        <v>130736.56</v>
      </c>
    </row>
    <row r="45" spans="2:49" x14ac:dyDescent="0.2">
      <c r="B45" s="19"/>
      <c r="C45" s="51" t="s">
        <v>107</v>
      </c>
      <c r="D45" s="57">
        <v>108000</v>
      </c>
      <c r="E45" s="56">
        <v>0.51367775280864136</v>
      </c>
      <c r="F45" s="56">
        <v>0.54407289325810126</v>
      </c>
      <c r="G45" s="56">
        <v>0.5708921348311542</v>
      </c>
      <c r="H45" s="56">
        <v>0.59473146067386773</v>
      </c>
      <c r="I45" s="56">
        <v>0.61606138379629583</v>
      </c>
      <c r="J45" s="56">
        <v>0.63525831460648097</v>
      </c>
      <c r="K45" s="56">
        <v>0.65262696629188666</v>
      </c>
      <c r="L45" s="56">
        <v>0.66841664964225544</v>
      </c>
      <c r="M45" s="56">
        <v>0.68283331704911387</v>
      </c>
      <c r="N45" s="56">
        <v>0.69604859550540088</v>
      </c>
      <c r="O45" s="56">
        <v>0.70820665168518482</v>
      </c>
    </row>
    <row r="46" spans="2:49" ht="14.45" customHeight="1" x14ac:dyDescent="0.2">
      <c r="B46" s="19"/>
      <c r="C46" s="54">
        <v>0.05</v>
      </c>
      <c r="D46" s="55">
        <v>113400</v>
      </c>
      <c r="E46" s="56">
        <v>0.53683595505584891</v>
      </c>
      <c r="F46" s="56">
        <v>0.56578370786485832</v>
      </c>
      <c r="G46" s="56">
        <v>0.59132584269633737</v>
      </c>
      <c r="H46" s="56">
        <v>0.61402996254654074</v>
      </c>
      <c r="I46" s="56">
        <v>0.63434417504409124</v>
      </c>
      <c r="J46" s="56">
        <v>0.65262696629188666</v>
      </c>
      <c r="K46" s="56">
        <v>0.66916853932560638</v>
      </c>
      <c r="L46" s="56">
        <v>0.68420633299262423</v>
      </c>
      <c r="M46" s="56">
        <v>0.6979364924277276</v>
      </c>
      <c r="N46" s="56">
        <v>0.71052247190990558</v>
      </c>
      <c r="O46" s="56">
        <v>0.7221015730335093</v>
      </c>
    </row>
    <row r="47" spans="2:49" x14ac:dyDescent="0.2">
      <c r="B47" s="19"/>
      <c r="C47" s="54">
        <v>0.1</v>
      </c>
      <c r="D47" s="55">
        <v>124740</v>
      </c>
      <c r="E47" s="56">
        <v>0.57894177732349905</v>
      </c>
      <c r="F47" s="56">
        <v>0.60525791624078029</v>
      </c>
      <c r="G47" s="56">
        <v>0.62847803881485209</v>
      </c>
      <c r="H47" s="56">
        <v>0.64911814776958254</v>
      </c>
      <c r="I47" s="56">
        <v>0.66758561367644653</v>
      </c>
      <c r="J47" s="56">
        <v>0.68420633299262423</v>
      </c>
      <c r="K47" s="56">
        <v>0.6992441266596422</v>
      </c>
      <c r="L47" s="56">
        <v>0.71291484817511297</v>
      </c>
      <c r="M47" s="56">
        <v>0.7253968112979341</v>
      </c>
      <c r="N47" s="56">
        <v>0.73683861082718682</v>
      </c>
      <c r="O47" s="56">
        <v>0.74736506639409939</v>
      </c>
    </row>
    <row r="48" spans="2:49" x14ac:dyDescent="0.2">
      <c r="B48" s="19"/>
      <c r="C48" s="54">
        <v>0.15</v>
      </c>
      <c r="D48" s="55">
        <v>143451</v>
      </c>
      <c r="E48" s="56">
        <v>0.63386241506391217</v>
      </c>
      <c r="F48" s="56">
        <v>0.65674601412241773</v>
      </c>
      <c r="G48" s="56">
        <v>0.67693742505639309</v>
      </c>
      <c r="H48" s="56">
        <v>0.69488534588659345</v>
      </c>
      <c r="I48" s="56">
        <v>0.71094401189256218</v>
      </c>
      <c r="J48" s="56">
        <v>0.7253968112979341</v>
      </c>
      <c r="K48" s="56">
        <v>0.7384731536170801</v>
      </c>
      <c r="L48" s="56">
        <v>0.75036073754357646</v>
      </c>
      <c r="M48" s="56">
        <v>0.76121461851994277</v>
      </c>
      <c r="N48" s="56">
        <v>0.77116400941494512</v>
      </c>
      <c r="O48" s="56">
        <v>0.78031744903834732</v>
      </c>
    </row>
    <row r="49" spans="2:45" ht="15" thickBot="1" x14ac:dyDescent="0.25">
      <c r="B49" s="19"/>
      <c r="C49" s="54">
        <v>0.2</v>
      </c>
      <c r="D49" s="58">
        <v>172141.2</v>
      </c>
      <c r="E49" s="56">
        <v>0.69488534588659345</v>
      </c>
      <c r="F49" s="56">
        <v>0.71395501176868148</v>
      </c>
      <c r="G49" s="56">
        <v>0.73078118754699428</v>
      </c>
      <c r="H49" s="56">
        <v>0.74573778823882786</v>
      </c>
      <c r="I49" s="56">
        <v>0.75912000991046857</v>
      </c>
      <c r="J49" s="56">
        <v>0.77116400941494512</v>
      </c>
      <c r="K49" s="56">
        <v>0.78206096134756675</v>
      </c>
      <c r="L49" s="56">
        <v>0.79196728128631377</v>
      </c>
      <c r="M49" s="56">
        <v>0.80101218209995229</v>
      </c>
      <c r="N49" s="56">
        <v>0.80930334117912095</v>
      </c>
      <c r="O49" s="56">
        <v>0.81693120753195614</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108000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426.24</v>
      </c>
      <c r="BA66" s="21" t="s">
        <v>65</v>
      </c>
    </row>
    <row r="67" spans="2:55" x14ac:dyDescent="0.2">
      <c r="B67" s="19"/>
      <c r="C67" s="19"/>
      <c r="D67" s="19"/>
      <c r="E67" s="19"/>
      <c r="F67" s="19"/>
      <c r="G67" s="19"/>
      <c r="H67" s="19"/>
      <c r="I67" s="19"/>
      <c r="J67" s="19"/>
      <c r="K67" s="19"/>
      <c r="AS67" s="21" t="s">
        <v>11</v>
      </c>
      <c r="AT67" s="102">
        <v>56160</v>
      </c>
      <c r="AU67" s="103">
        <v>0.52</v>
      </c>
      <c r="AV67" s="104">
        <v>1</v>
      </c>
      <c r="AX67" s="21" t="s">
        <v>64</v>
      </c>
      <c r="AZ67" s="73">
        <v>88526.923076923078</v>
      </c>
      <c r="BA67" s="21" t="s">
        <v>63</v>
      </c>
    </row>
    <row r="68" spans="2:55" x14ac:dyDescent="0.2">
      <c r="B68" s="19"/>
      <c r="C68" s="19"/>
      <c r="D68" s="19"/>
      <c r="E68" s="19"/>
      <c r="F68" s="19"/>
      <c r="G68" s="19"/>
      <c r="H68" s="19"/>
      <c r="I68" s="19"/>
      <c r="J68" s="19"/>
      <c r="K68" s="19"/>
      <c r="AS68" s="21" t="s">
        <v>62</v>
      </c>
      <c r="AT68" s="102">
        <v>46034</v>
      </c>
      <c r="AU68" s="103">
        <v>0.43</v>
      </c>
      <c r="AV68" s="104">
        <v>0.81969373219373221</v>
      </c>
    </row>
    <row r="69" spans="2:55" x14ac:dyDescent="0.2">
      <c r="B69" s="19"/>
      <c r="C69" s="19"/>
      <c r="D69" s="19"/>
      <c r="E69" s="19"/>
      <c r="F69" s="19"/>
      <c r="G69" s="19"/>
      <c r="H69" s="19"/>
      <c r="I69" s="19"/>
      <c r="J69" s="19"/>
      <c r="K69" s="19"/>
      <c r="AS69" s="21" t="s">
        <v>61</v>
      </c>
      <c r="AT69" s="102">
        <v>10126</v>
      </c>
      <c r="AU69" s="103"/>
      <c r="AV69" s="104">
        <v>0.18030626780626779</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0.52</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0.39</v>
      </c>
      <c r="AU86" s="107">
        <v>0.41600000000000004</v>
      </c>
      <c r="AV86" s="107">
        <v>0.442</v>
      </c>
      <c r="AW86" s="107">
        <v>0.46800000000000003</v>
      </c>
      <c r="AX86" s="107">
        <v>0.49399999999999999</v>
      </c>
      <c r="AY86" s="108">
        <v>0.52</v>
      </c>
      <c r="AZ86" s="107">
        <v>0.54600000000000004</v>
      </c>
      <c r="BA86" s="107">
        <v>0.57200000000000006</v>
      </c>
      <c r="BB86" s="107">
        <v>0.59799999999999998</v>
      </c>
      <c r="BC86" s="107">
        <v>0.624</v>
      </c>
      <c r="BD86" s="107">
        <v>0.65</v>
      </c>
    </row>
    <row r="87" spans="2:56" x14ac:dyDescent="0.2">
      <c r="B87" s="19"/>
      <c r="C87" s="19"/>
      <c r="D87" s="19"/>
      <c r="E87" s="19"/>
      <c r="F87" s="19"/>
      <c r="G87" s="19"/>
      <c r="H87" s="19"/>
      <c r="I87" s="19"/>
      <c r="J87" s="19"/>
      <c r="K87" s="19"/>
      <c r="AR87" s="21">
        <v>-0.2</v>
      </c>
      <c r="AS87" s="107">
        <v>62791.199999999997</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78489</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92340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102600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108000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113400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124740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143451</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172141.2</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2023-10-30T14:36:00Z</dcterms:modified>
</cp:coreProperties>
</file>