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547D72BC-B9A1-4E6B-B412-9B95D8268FBD}"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<sst xmlns="http://schemas.openxmlformats.org/spreadsheetml/2006/main" count="350" uniqueCount="161">
  <si>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</si>
  <si>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</si>
  <si>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</si>
  <si>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</si>
  <si>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</si>
  <si>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</si>
  <si>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</si>
  <si>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</si>
  <si>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</si>
  <si>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</si>
  <si>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</si>
  <si>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</si>
  <si>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</si>
  <si>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</si>
  <si>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</si>
  <si>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</si>
  <si>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</si>
  <si>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</si>
  <si>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</si>
  <si>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</si>
  <si>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</si>
  <si>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</si>
  <si>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</si>
  <si>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</si>
  <si>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</si>
  <si>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</si>
  <si>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</si>
  <si>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</si>
  <si>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</si>
  <si>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</si>
  <si>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</si>
  <si>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</si>
  <si>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</si>
  <si>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</si>
  <si>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</si>
  <si>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</si>
  <si>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</si>
  <si>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</si>
  <si>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</si>
  <si>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</si>
  <si>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</si>
  <si>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</si>
  <si>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</si>
  <si>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</si>
  <si>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</si>
  <si>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</si>
  <si>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</si>
  <si>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</si>
  <si>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</si>
  <si>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</si>
  <si>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</si>
  <si>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</si>
  <si>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</si>
  <si>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</si>
  <si>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</si>
  <si>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</si>
  <si>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</si>
  <si>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</si>
  <si>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</si>
  <si>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</si>
  <si>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</si>
  <si>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</si>
  <si>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</si>
  <si>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</si>
  <si>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</si>
  <si>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</si>
  <si>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</si>
  <si>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</si>
  <si>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</si>
  <si>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</si>
  <si>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</si>
  <si>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</si>
  <si>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</si>
  <si>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</si>
  <si>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</si>
  <si>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</si>
  <si>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</si>
  <si>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</si>
  <si>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</si>
  <si>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</si>
  <si>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</si>
  <si>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</si>
  <si>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</si>
  <si>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</si>
  <si>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</si>
  <si>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</si>
  <si>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</si>
  <si>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</si>
  <si>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</si>
  <si>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</si>
  <si>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</si>
  <si>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</si>
  <si>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</si>
  <si>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</si>
  <si>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</si>
  <si>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</si>
  <si>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</si>
  <si>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</si>
  <si>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</si>
  <si>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</si>
  <si>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</si>
  <si>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</si>
  <si>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</si>
  <si>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</si>
  <si>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</si>
  <si>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</si>
  <si>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</si>
  <si>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</si>
  <si>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</si>
  <si>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</si>
  <si>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</si>
  <si>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</si>
  <si>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</si>
  <si>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</si>
  <si>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</si>
  <si>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</si>
  <si>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</si>
  <si>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</si>
  <si>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</si>
  <si>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</si>
  <si>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</si>
  <si>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</si>
  <si>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</si>
  <si>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</si>
  <si>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PIMENTON CRIOLLO SANTANDER VILLANUEVA</t>
  </si>
  <si>
    <t>Santander</t>
  </si>
  <si>
    <t>Material de propagacion: Colino/Plántula // Distancia de siembra: 0,6 x 1 // Densidad de siembra - Plantas/Ha.: 16.667 // Duracion del ciclo: 4 meses // Productividad/Ha/Ciclo: 25.400 kg // Inicio de Produccion desde la siembra: mes 4   // Duracion de la etapa productiva: 1 meses // Productividad promedio en etapa productiva 25.400 kg // Precio de venta ponderado por calidad: $1.407 // Valor Jornal: $50.925// Otros: N.A. //</t>
  </si>
  <si>
    <t>2023 Q3</t>
  </si>
  <si>
    <t>2019 Q4</t>
  </si>
  <si>
    <t>El presente documento corresponde a una actualización del documento PDF de la AgroGuía correspondiente a Pimenton Criollo Santander Villanueva publicada en la página web, y consta de las siguientes partes:</t>
  </si>
  <si>
    <t>- Flujo anualizado de los ingresos (precio y rendimiento) y los costos de producción para una hectárea de
Pimenton Criollo Santander Villanueva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</si>
  <si>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Pimenton Criollo Santander Villanueva.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</si>
  <si>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</si>
  <si>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</si>
  <si>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</si>
  <si>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</si>
  <si>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Pimenton Criollo Santander Villanueva. La participación se encuentra actualizada al 2023 Q3.</t>
  </si>
  <si>
    <t>Sostenimiento Ciclo ***</t>
  </si>
  <si>
    <t>Sub Total Ingresos millones [(CxG)]</t>
  </si>
  <si>
    <t>** Los costos de instalación comprenden tanto los gastos relacionados con la mano de obra como aquellos asociados con los insumos necesarios hasta completar la siembra de las plantas. Para el caso de Pimenton Criollo Santander Villanueva, en lo que respecta a la mano de obra incluye actividades como la preparación del terreno, la siembra, el trazado y el ahoyado, entre otras, y ascienden a un total de $2,3 millones de pesos (equivalente a 45 jornales). En cuanto a los insumos, se incluyen los gastos relacionados con el material vegetal y las enmiendas, que en conjunto ascienden a  $10,0 millones.</t>
  </si>
  <si>
    <t>*** Los costos de sostenimiento del ciclo comprenden tanto los gastos relacionados con la mano de obra como aquellos asociados con los insumos necesarios desde el momento de la siembra de las plantas hasta finalizar el ciclo. Para el caso de Pimenton Criollo Santander Villanueva, en lo que respecta a la mano de obra incluye actividades como la fertilización, riego, control de malezas, plagas y enfermedades, entre otras, y ascienden a un total de $24,0 millones de pesos (equivalente a 471 jornales). En cuanto a los insumos, se incluyen los fertilizantes, plaguicidas, transportes, entre otras, que en conjunto ascienden a  $20,7 millones.</t>
  </si>
  <si>
    <t>Nota 1: en caso de utilizar esta información para el desarrollo de otras publicaciones, por favor citar FINAGRO, "Agro Guía - Marcos de Referencia Agroeconómicos"</t>
  </si>
  <si>
    <t>Los costos totales del ciclo para esta actualización (2023 Q3) equivalen a $57,0 millones, en comparación con los costos del marco original que ascienden a $33,7 millones, (mes de publicación del marco: octubre - 2019).
La rentabilidad actualizada (2023 Q3) bajó frente a la rentabilidad de la primera AgroGuía, pasando del 17,1% al -59,5%. Mientras que el crecimiento de los costos fue del 169,3%, el crecimiento de los ingresos fue del 87,9%.</t>
  </si>
  <si>
    <t>En cuanto a los costos de mano de obra de la AgroGuía actualizada, se destaca la participación de cosecha y beneficio seguido de control fitosanitario, que representan el 49% y el 14% del costo total, respectivamente. En cuanto a los costos de insumos, se destaca la participación de instalación seguido de fertilización, que representan el 33% y el 22% del costo total, respectivamente.</t>
  </si>
  <si>
    <t>bajó</t>
  </si>
  <si>
    <t>A continuación, se presenta la desagregación de los costos de mano de obra e insumos según las diferentes actividades vinculadas a la producción de PIMENTON CRIOLLO SANTANDER VILLANUEVA</t>
  </si>
  <si>
    <t>En cuanto a los costos de mano de obra, se destaca la participación de cosecha y beneficio segido por control fitosanitario que representan el 49% y el 14% del costo total, respectivamente. En cuanto a los costos de insumos, se destaca la participación de instalación segido por fertilización que representan el 34% y el 24% del costo total, respectivamente.</t>
  </si>
  <si>
    <t>En cuanto a los costos de mano de obra, se destaca la participación de cosecha y beneficio segido por control fitosanitario que representan el 49% y el 14% del costo total, respectivamente. En cuanto a los costos de insumos, se destaca la participación de instalación segido por fertilización que representan el 33% y el 22% del costo total, respectivamente.</t>
  </si>
  <si>
    <t>En cuanto a los costos de mano de obra, se destaca la participación de cosecha y beneficio segido por control fitosanitario que representan el 49% y el 14% del costo total, respectivamente.</t>
  </si>
  <si>
    <t>En cuanto a los costos de insumos, se destaca la participación de instalación segido por fertilización que representan el 33% y el 22% del costo total, respectivamente.</t>
  </si>
  <si>
    <t>En cuanto a los costos de insumos, se destaca la participación de instalación segido por fertilización que representan el 34% y el 24% del costo total, respectivamente.</t>
  </si>
  <si>
    <t>En cuanto a los costos de mano de obra, se destaca la participación de cosecha y beneficio segido por control fitosanitario que representan el 49% y el 14% del costo total, respectivamente.En cuanto a los costos de insumos, se destaca la participación de instalación segido por fertilización que representan el 34% y el 24% del costo total, respectivamente.</t>
  </si>
  <si>
    <t>De acuerdo con el comportamiento histórico del sistema productivo, se efectuó un análisis de sensibilidad del margen de utilidad obtenido en la producción de PIMENTON CRIOLLO SANTANDER VILLANUEVA, frente a diferentes escenarios de variación de precios de venta en finca y rendimientos probables (kg/ha).</t>
  </si>
  <si>
    <t>Con un precio ponderado de COP $ 1.407/kg y con un rendimiento por hectárea de 25.400 kg por ciclo; el margen de utilidad obtenido en la producción de pimentón es del -59%.</t>
  </si>
  <si>
    <t>El precio mínimo ponderado para cubrir los costos de producción, con un rendimiento de 25.400 kg para todo el ciclo de producción, es COP $ 2.244/kg.</t>
  </si>
  <si>
    <t>El rendimiento mínimo por ha/ciclo para cubrir los costos de producción, con un precio ponderado de COP $ 1.407, es de 40.509 kg/ha para todo el ciclo.</t>
  </si>
  <si>
    <t>El siguiente cuadro presenta diferentes escenarios de rentabilidad para el sistema productivo de PIMENTON CRIOLLO SANTANDER VILLANUEVA, con respecto a diferentes niveles de productividad (kg./ha.) y precios ($/kg.).</t>
  </si>
  <si>
    <t>De acuerdo con el comportamiento histórico del sistema productivo, se efectuó un análisis de sensibilidad del margen de utilidad obtenido en la producción de PIMENTON CRIOLLO SANTANDER VILLANUEVA, frente a diferentes escenarios de variación de precios de venta en finca y rendimientos probables (t/ha)</t>
  </si>
  <si>
    <t>Con un precio ponderado de COP $$ 1.600/kg y con un rendimiento por hectárea de 25.400 kg por ciclo; el margen de utilidad obtenido en la producción de pimentón es del 17%.</t>
  </si>
  <si>
    <t>El precio mínimo ponderado para cubrir los costos de producción, con un rendimiento de 25.400 kg para todo el ciclo de producción, es COP $ 1.326/kg.</t>
  </si>
  <si>
    <t>El rendimiento mínimo por ha/ciclo para cubrir los costos de producción, con un precio ponderado de COP $ 1.600, es de 21.045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</si>
</sst>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2023 Q3</c:v>
                </c:pt>
              </c:strCache>
            </c:strRef>
          </c:cat>
          <c:val>
            <c:numRef>
              <c:f>'Análisis Comparativo y Part.'!$AQ$41:$AQ$42</c:f>
              <c:numCache>
                <c:formatCode>_(* #.##0_);_(* \(#.##0\);_(* "-"_);_(@_)</c:formatCode>
                <c:ptCount val="2"/>
                <c:pt idx="0">
                  <c:v>33672200</c:v>
                </c:pt>
                <c:pt idx="1">
                  <c:v>56995847.143831372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2023 Q3</c:v>
                </c:pt>
              </c:strCache>
            </c:strRef>
          </c:cat>
          <c:val>
            <c:numRef>
              <c:f>'Análisis Comparativo y Part.'!$AR$41:$AR$42</c:f>
              <c:numCache>
                <c:formatCode>_(* #.##0_);_(* \(#.##0\);_(* "-"_);_(@_)</c:formatCode>
                <c:ptCount val="2"/>
                <c:pt idx="0">
                  <c:v>18060000</c:v>
                </c:pt>
                <c:pt idx="1">
                  <c:v>26270950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2023 Q3</c:v>
                </c:pt>
              </c:strCache>
            </c:strRef>
          </c:cat>
          <c:val>
            <c:numRef>
              <c:f>'Análisis Comparativo y Part.'!$AS$41:$AS$42</c:f>
              <c:numCache>
                <c:formatCode>_(* #.##0_);_(* \(#.##0\);_(* "-"_);_(@_)</c:formatCode>
                <c:ptCount val="2"/>
                <c:pt idx="0">
                  <c:v>15612200</c:v>
                </c:pt>
                <c:pt idx="1">
                  <c:v>30724897.143831376</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Q4</c:v>
                </c:pt>
                <c:pt idx="1">
                  <c:v>2023 Q3</c:v>
                </c:pt>
              </c:strCache>
            </c:strRef>
          </c:cat>
          <c:val>
            <c:numRef>
              <c:f>Tortas!$H$36:$H$37</c:f>
              <c:numCache>
                <c:formatCode>0%</c:formatCode>
                <c:ptCount val="2"/>
                <c:pt idx="0">
                  <c:v>0.53634749140240312</c:v>
                </c:pt>
                <c:pt idx="1">
                  <c:v>0.46092744149769671</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Q4</c:v>
                </c:pt>
                <c:pt idx="1">
                  <c:v>2023 Q3</c:v>
                </c:pt>
              </c:strCache>
            </c:strRef>
          </c:cat>
          <c:val>
            <c:numRef>
              <c:f>Tortas!$I$36:$I$37</c:f>
              <c:numCache>
                <c:formatCode>0%</c:formatCode>
                <c:ptCount val="2"/>
                <c:pt idx="0">
                  <c:v>0.46365250859759682</c:v>
                </c:pt>
                <c:pt idx="1">
                  <c:v>0.53907255850230329</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893424</c:v>
                </c:pt>
                <c:pt idx="1">
                  <c:v>1501010</c:v>
                </c:pt>
                <c:pt idx="2">
                  <c:v>4269300</c:v>
                </c:pt>
                <c:pt idx="3">
                  <c:v>6719483</c:v>
                </c:pt>
                <c:pt idx="4">
                  <c:v>10044586.143831376</c:v>
                </c:pt>
                <c:pt idx="5">
                  <c:v>494401</c:v>
                </c:pt>
                <c:pt idx="6">
                  <c:v>0</c:v>
                </c:pt>
                <c:pt idx="7">
                  <c:v>0</c:v>
                </c:pt>
                <c:pt idx="8">
                  <c:v>5022850</c:v>
                </c:pt>
                <c:pt idx="9">
                  <c:v>1779843</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1680525</c:v>
                </c:pt>
                <c:pt idx="1">
                  <c:v>3564750</c:v>
                </c:pt>
                <c:pt idx="2">
                  <c:v>12928600</c:v>
                </c:pt>
                <c:pt idx="3">
                  <c:v>3564750</c:v>
                </c:pt>
                <c:pt idx="4">
                  <c:v>2291625</c:v>
                </c:pt>
                <c:pt idx="5">
                  <c:v>1018500</c:v>
                </c:pt>
                <c:pt idx="6">
                  <c:v>814800</c:v>
                </c:pt>
                <c:pt idx="7">
                  <c:v>0</c:v>
                </c:pt>
                <c:pt idx="8">
                  <c:v>0</c:v>
                </c:pt>
                <c:pt idx="9">
                  <c:v>407400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2023 Q3</c:v>
                </c:pt>
              </c:strCache>
            </c:strRef>
          </c:cat>
          <c:val>
            <c:numRef>
              <c:f>'Análisis Comparativo y Part.'!$AW$41:$AW$42</c:f>
              <c:numCache>
                <c:formatCode>0%</c:formatCode>
                <c:ptCount val="2"/>
                <c:pt idx="0">
                  <c:v>0.53634749140240312</c:v>
                </c:pt>
                <c:pt idx="1">
                  <c:v>0.46092744149769671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2023 Q3</c:v>
                </c:pt>
              </c:strCache>
            </c:strRef>
          </c:cat>
          <c:val>
            <c:numRef>
              <c:f>'Análisis Comparativo y Part.'!$AX$41:$AX$42</c:f>
              <c:numCache>
                <c:formatCode>0%</c:formatCode>
                <c:ptCount val="2"/>
                <c:pt idx="0">
                  <c:v>0.46365250859759682</c:v>
                </c:pt>
                <c:pt idx="1">
                  <c:v>0.53907255850230329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1155000</c:v>
                </c:pt>
                <c:pt idx="1">
                  <c:v>2450000</c:v>
                </c:pt>
                <c:pt idx="2">
                  <c:v>8890000</c:v>
                </c:pt>
                <c:pt idx="3">
                  <c:v>2450000</c:v>
                </c:pt>
                <c:pt idx="4">
                  <c:v>1575000</c:v>
                </c:pt>
                <c:pt idx="5">
                  <c:v>700000</c:v>
                </c:pt>
                <c:pt idx="6">
                  <c:v>560000</c:v>
                </c:pt>
                <c:pt idx="7">
                  <c:v>0</c:v>
                </c:pt>
                <c:pt idx="8">
                  <c:v>0</c:v>
                </c:pt>
                <c:pt idx="9">
                  <c:v>280000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528000</c:v>
                </c:pt>
                <c:pt idx="1">
                  <c:v>1385000</c:v>
                </c:pt>
                <c:pt idx="2">
                  <c:v>1000000</c:v>
                </c:pt>
                <c:pt idx="3">
                  <c:v>3684200</c:v>
                </c:pt>
                <c:pt idx="4">
                  <c:v>5325000</c:v>
                </c:pt>
                <c:pt idx="5">
                  <c:v>250000</c:v>
                </c:pt>
                <c:pt idx="6">
                  <c:v>0</c:v>
                </c:pt>
                <c:pt idx="7">
                  <c:v>0</c:v>
                </c:pt>
                <c:pt idx="8">
                  <c:v>2540000</c:v>
                </c:pt>
                <c:pt idx="9">
                  <c:v>900000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1680525</c:v>
                </c:pt>
                <c:pt idx="1">
                  <c:v>3564750</c:v>
                </c:pt>
                <c:pt idx="2">
                  <c:v>12928600</c:v>
                </c:pt>
                <c:pt idx="3">
                  <c:v>3564750</c:v>
                </c:pt>
                <c:pt idx="4">
                  <c:v>2291625</c:v>
                </c:pt>
                <c:pt idx="5">
                  <c:v>1018500</c:v>
                </c:pt>
                <c:pt idx="6">
                  <c:v>814800</c:v>
                </c:pt>
                <c:pt idx="7">
                  <c:v>0</c:v>
                </c:pt>
                <c:pt idx="8">
                  <c:v>0</c:v>
                </c:pt>
                <c:pt idx="9">
                  <c:v>407400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893424</c:v>
                </c:pt>
                <c:pt idx="1">
                  <c:v>1501010</c:v>
                </c:pt>
                <c:pt idx="2">
                  <c:v>4269300</c:v>
                </c:pt>
                <c:pt idx="3">
                  <c:v>6719483</c:v>
                </c:pt>
                <c:pt idx="4">
                  <c:v>10044586.143831376</c:v>
                </c:pt>
                <c:pt idx="5">
                  <c:v>494401</c:v>
                </c:pt>
                <c:pt idx="6">
                  <c:v>0</c:v>
                </c:pt>
                <c:pt idx="7">
                  <c:v>0</c:v>
                </c:pt>
                <c:pt idx="8">
                  <c:v>5022850</c:v>
                </c:pt>
                <c:pt idx="9">
                  <c:v>1779843</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2023 Q3</c:v>
                </c:pt>
              </c:strCache>
            </c:strRef>
          </c:cat>
          <c:val>
            <c:numRef>
              <c:f>Tortas!$B$36:$B$37</c:f>
              <c:numCache>
                <c:formatCode>_(* #.##0_);_(* \(#.##0\);_(* "-"_);_(@_)</c:formatCode>
                <c:ptCount val="2"/>
                <c:pt idx="0">
                  <c:v>33672200</c:v>
                </c:pt>
                <c:pt idx="1">
                  <c:v>56995847.143831372</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2023 Q3</c:v>
                </c:pt>
              </c:strCache>
            </c:strRef>
          </c:cat>
          <c:val>
            <c:numRef>
              <c:f>Tortas!$C$36:$C$37</c:f>
              <c:numCache>
                <c:formatCode>_(* #.##0_);_(* \(#.##0\);_(* "-"_);_(@_)</c:formatCode>
                <c:ptCount val="2"/>
                <c:pt idx="0">
                  <c:v>18060000</c:v>
                </c:pt>
                <c:pt idx="1">
                  <c:v>26270950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2023 Q3</c:v>
                </c:pt>
              </c:strCache>
            </c:strRef>
          </c:cat>
          <c:val>
            <c:numRef>
              <c:f>Tortas!$D$36:$D$37</c:f>
              <c:numCache>
                <c:formatCode>_(* #.##0_);_(* \(#.##0\);_(* "-"_);_(@_)</c:formatCode>
                <c:ptCount val="2"/>
                <c:pt idx="0">
                  <c:v>15612200</c:v>
                </c:pt>
                <c:pt idx="1">
                  <c:v>30724897.143831376</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2291.63</v>
      </c>
      <c r="C7" s="22">
        <v>23979.33</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26270.95</v>
      </c>
      <c r="AH7" s="23">
        <v>0.46092744149769677</v>
      </c>
    </row>
    <row r="8" spans="1:34" x14ac:dyDescent="0.2">
      <c r="A8" s="5" t="s">
        <v>122</v>
      </c>
      <c r="B8" s="22">
        <v>10044.59</v>
      </c>
      <c r="C8" s="22">
        <v>20680.310000000001</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30724.9</v>
      </c>
      <c r="AH8" s="23">
        <v>0.53907255850230329</v>
      </c>
    </row>
    <row r="9" spans="1:34" x14ac:dyDescent="0.2">
      <c r="A9" s="9" t="s">
        <v>121</v>
      </c>
      <c r="B9" s="22">
        <v>12336.21</v>
      </c>
      <c r="C9" s="22">
        <v>44659.64</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56995.85</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25400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25400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1407</v>
      </c>
      <c r="D15" s="162">
        <v>0</v>
      </c>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1407</v>
      </c>
      <c r="AH15" s="27"/>
    </row>
    <row r="16" spans="1:34" hidden="1" x14ac:dyDescent="0.2">
      <c r="A16" s="5" t="s">
        <v>16</v>
      </c>
      <c r="B16" s="162">
        <v>0</v>
      </c>
      <c r="C16" s="162">
        <v>0</v>
      </c>
      <c r="D16" s="162">
        <v>0</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0</v>
      </c>
      <c r="AH16" s="27"/>
    </row>
    <row r="17" spans="1:34" hidden="1" x14ac:dyDescent="0.2">
      <c r="A17" s="5" t="s">
        <v>15</v>
      </c>
      <c r="B17" s="162">
        <v>0</v>
      </c>
      <c r="C17" s="162">
        <v>0</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0</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35737.800000000003</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35737.800000000003</v>
      </c>
      <c r="AH19" s="27"/>
    </row>
    <row r="20" spans="1:34" x14ac:dyDescent="0.2">
      <c r="A20" s="3" t="s">
        <v>12</v>
      </c>
      <c r="B20" s="25">
        <v>-12336.21</v>
      </c>
      <c r="C20" s="25">
        <v>-8921.84</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-21258.05</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18060</v>
      </c>
      <c r="D121" s="70">
        <v>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18060</v>
      </c>
      <c r="AH121" s="71">
        <v>0.53634749140240323</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15612.2</v>
      </c>
      <c r="D122" s="70">
        <v>0</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15612.2</v>
      </c>
      <c r="AH122" s="71">
        <v>0.46365250859759688</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33672.199999999997</v>
      </c>
      <c r="D123" s="70">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33672.199999999997</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25400</v>
      </c>
      <c r="D125" s="73">
        <v>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25400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1.6</v>
      </c>
      <c r="D129" s="74">
        <v>1.6</v>
      </c>
      <c r="E129" s="74">
        <v>1.6</v>
      </c>
      <c r="F129" s="74">
        <v>1.6</v>
      </c>
      <c r="G129" s="74">
        <v>1.6</v>
      </c>
      <c r="H129" s="74">
        <v>1.6</v>
      </c>
      <c r="I129" s="74">
        <v>1.6</v>
      </c>
      <c r="J129" s="74">
        <v>1.6</v>
      </c>
      <c r="K129" s="74">
        <v>1.6</v>
      </c>
      <c r="L129" s="74">
        <v>1.6</v>
      </c>
      <c r="M129" s="74">
        <v>1.6</v>
      </c>
      <c r="N129" s="74">
        <v>1.6</v>
      </c>
      <c r="O129" s="74">
        <v>1.6</v>
      </c>
      <c r="P129" s="74">
        <v>1.6</v>
      </c>
      <c r="Q129" s="74">
        <v>1.6</v>
      </c>
      <c r="R129" s="74">
        <v>1.6</v>
      </c>
      <c r="S129" s="74">
        <v>1.6</v>
      </c>
      <c r="T129" s="74">
        <v>1.6</v>
      </c>
      <c r="U129" s="74">
        <v>1.6</v>
      </c>
      <c r="V129" s="74">
        <v>1.6</v>
      </c>
      <c r="W129" s="74">
        <v>1.6</v>
      </c>
      <c r="X129" s="74">
        <v>1.6</v>
      </c>
      <c r="Y129" s="74">
        <v>1.6</v>
      </c>
      <c r="Z129" s="74">
        <v>1.6</v>
      </c>
      <c r="AA129" s="74">
        <v>1.6</v>
      </c>
      <c r="AB129" s="74">
        <v>1.6</v>
      </c>
      <c r="AC129" s="74">
        <v>1.6</v>
      </c>
      <c r="AD129" s="74">
        <v>1.6</v>
      </c>
      <c r="AE129" s="74">
        <v>1.6</v>
      </c>
      <c r="AF129" s="74">
        <v>1.6</v>
      </c>
      <c r="AG129" s="74">
        <v>1.6</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40640</v>
      </c>
      <c r="D133" s="70">
        <v>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40640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6967.8</v>
      </c>
      <c r="D134" s="70">
        <v>0</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6967.8</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1155000</v>
      </c>
      <c r="AY8" s="21" t="s">
        <v>4</v>
      </c>
      <c r="AZ8" s="89">
        <v>528000</v>
      </c>
    </row>
    <row r="9" spans="2:59" ht="14.45" customHeight="1" x14ac:dyDescent="0.2">
      <c r="B9" s="133"/>
      <c r="C9" s="133"/>
      <c r="D9" s="133"/>
      <c r="E9" s="133"/>
      <c r="F9" s="133"/>
      <c r="G9" s="133"/>
      <c r="H9" s="133"/>
      <c r="I9" s="133"/>
      <c r="J9" s="37"/>
      <c r="AP9" s="21" t="s">
        <v>8</v>
      </c>
      <c r="AQ9" s="89">
        <v>2450000</v>
      </c>
      <c r="AY9" s="21" t="s">
        <v>8</v>
      </c>
      <c r="AZ9" s="89">
        <v>1385000</v>
      </c>
    </row>
    <row r="10" spans="2:59" ht="14.45" customHeight="1" x14ac:dyDescent="0.2">
      <c r="B10" s="133"/>
      <c r="C10" s="133"/>
      <c r="D10" s="133"/>
      <c r="E10" s="133"/>
      <c r="F10" s="133"/>
      <c r="G10" s="133"/>
      <c r="H10" s="133"/>
      <c r="I10" s="133"/>
      <c r="J10" s="37"/>
      <c r="AP10" s="21" t="s">
        <v>9</v>
      </c>
      <c r="AQ10" s="89">
        <v>8890000</v>
      </c>
      <c r="AY10" s="21" t="s">
        <v>9</v>
      </c>
      <c r="AZ10" s="89">
        <v>1000000</v>
      </c>
    </row>
    <row r="11" spans="2:59" ht="14.45" customHeight="1" x14ac:dyDescent="0.2">
      <c r="B11" s="76" t="s">
        <v>114</v>
      </c>
      <c r="C11" s="76"/>
      <c r="D11" s="76"/>
      <c r="E11" s="76"/>
      <c r="F11" s="76"/>
      <c r="G11" s="76"/>
      <c r="H11" s="76"/>
      <c r="I11" s="76"/>
      <c r="AP11" s="21" t="s">
        <v>7</v>
      </c>
      <c r="AQ11" s="89">
        <v>2450000</v>
      </c>
      <c r="AY11" s="21" t="s">
        <v>7</v>
      </c>
      <c r="AZ11" s="89">
        <v>3684200</v>
      </c>
    </row>
    <row r="12" spans="2:59" ht="14.45" customHeight="1" x14ac:dyDescent="0.2">
      <c r="B12" s="76"/>
      <c r="C12" s="76"/>
      <c r="D12" s="76"/>
      <c r="E12" s="76"/>
      <c r="F12" s="76"/>
      <c r="G12" s="76"/>
      <c r="H12" s="76"/>
      <c r="I12" s="76"/>
      <c r="AP12" s="21" t="s">
        <v>3</v>
      </c>
      <c r="AQ12" s="89">
        <v>1575000</v>
      </c>
      <c r="AY12" s="21" t="s">
        <v>3</v>
      </c>
      <c r="AZ12" s="89">
        <v>5325000</v>
      </c>
    </row>
    <row r="13" spans="2:59" ht="14.45" customHeight="1" x14ac:dyDescent="0.2">
      <c r="B13" s="76"/>
      <c r="C13" s="76"/>
      <c r="D13" s="76"/>
      <c r="E13" s="76"/>
      <c r="F13" s="76"/>
      <c r="G13" s="76"/>
      <c r="H13" s="76"/>
      <c r="I13" s="76"/>
      <c r="AP13" s="21" t="s">
        <v>6</v>
      </c>
      <c r="AQ13" s="89">
        <v>700000</v>
      </c>
      <c r="AY13" s="21" t="s">
        <v>6</v>
      </c>
      <c r="AZ13" s="89">
        <v>250000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560000</v>
      </c>
      <c r="AY16" s="21" t="s">
        <v>5</v>
      </c>
      <c r="AZ16" s="89">
        <v>0</v>
      </c>
    </row>
    <row r="17" spans="42:59" ht="14.45" customHeight="1" x14ac:dyDescent="0.2">
      <c r="AP17" s="21" t="s">
        <v>60</v>
      </c>
      <c r="AQ17" s="89">
        <v>0</v>
      </c>
      <c r="AY17" s="21" t="s">
        <v>60</v>
      </c>
      <c r="AZ17" s="89">
        <v>0</v>
      </c>
    </row>
    <row r="18" spans="42:59" x14ac:dyDescent="0.2">
      <c r="AP18" s="21" t="s">
        <v>10</v>
      </c>
      <c r="AQ18" s="89">
        <v>0</v>
      </c>
      <c r="AY18" s="21" t="s">
        <v>10</v>
      </c>
      <c r="AZ18" s="89">
        <v>2540000</v>
      </c>
    </row>
    <row r="19" spans="42:59" x14ac:dyDescent="0.2">
      <c r="AP19" s="21" t="s">
        <v>76</v>
      </c>
      <c r="AQ19" s="89">
        <v>280000</v>
      </c>
      <c r="AY19" s="21" t="s">
        <v>76</v>
      </c>
      <c r="AZ19" s="89">
        <v>900000</v>
      </c>
    </row>
    <row r="20" spans="42:59" ht="15" x14ac:dyDescent="0.25">
      <c r="AP20" s="77" t="s">
        <v>77</v>
      </c>
      <c r="AQ20" s="90">
        <v>18060000</v>
      </c>
      <c r="AY20" s="77" t="s">
        <v>77</v>
      </c>
      <c r="AZ20" s="90">
        <v>15612200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1680525</v>
      </c>
      <c r="AY27" s="21" t="s">
        <v>4</v>
      </c>
      <c r="AZ27" s="89">
        <v>893424</v>
      </c>
    </row>
    <row r="28" spans="42:59" x14ac:dyDescent="0.2">
      <c r="AP28" s="21" t="s">
        <v>8</v>
      </c>
      <c r="AQ28" s="89">
        <v>3564750</v>
      </c>
      <c r="AY28" s="21" t="s">
        <v>8</v>
      </c>
      <c r="AZ28" s="89">
        <v>1501010</v>
      </c>
    </row>
    <row r="29" spans="42:59" ht="14.45" customHeight="1" x14ac:dyDescent="0.2">
      <c r="AP29" s="21" t="s">
        <v>9</v>
      </c>
      <c r="AQ29" s="89">
        <v>12928600</v>
      </c>
      <c r="AY29" s="21" t="s">
        <v>9</v>
      </c>
      <c r="AZ29" s="89">
        <v>4269300</v>
      </c>
    </row>
    <row r="30" spans="42:59" x14ac:dyDescent="0.2">
      <c r="AP30" s="21" t="s">
        <v>7</v>
      </c>
      <c r="AQ30" s="89">
        <v>3564750</v>
      </c>
      <c r="AY30" s="21" t="s">
        <v>7</v>
      </c>
      <c r="AZ30" s="89">
        <v>6719483</v>
      </c>
    </row>
    <row r="31" spans="42:59" x14ac:dyDescent="0.2">
      <c r="AP31" s="21" t="s">
        <v>3</v>
      </c>
      <c r="AQ31" s="89">
        <v>2291625</v>
      </c>
      <c r="AY31" s="21" t="s">
        <v>3</v>
      </c>
      <c r="AZ31" s="89">
        <v>10044586.143831376</v>
      </c>
    </row>
    <row r="32" spans="42:59" ht="14.45" customHeight="1" x14ac:dyDescent="0.2">
      <c r="AP32" s="21" t="s">
        <v>6</v>
      </c>
      <c r="AQ32" s="89">
        <v>1018500</v>
      </c>
      <c r="AY32" s="21" t="s">
        <v>6</v>
      </c>
      <c r="AZ32" s="89">
        <v>494401</v>
      </c>
    </row>
    <row r="33" spans="2:56" ht="14.45" customHeight="1" x14ac:dyDescent="0.2">
      <c r="AP33" s="21" t="s">
        <v>5</v>
      </c>
      <c r="AQ33" s="89">
        <v>814800</v>
      </c>
      <c r="AY33" s="21" t="s">
        <v>5</v>
      </c>
      <c r="AZ33" s="89">
        <v>0</v>
      </c>
    </row>
    <row r="34" spans="2:56" x14ac:dyDescent="0.2">
      <c r="AP34" s="21" t="s">
        <v>60</v>
      </c>
      <c r="AQ34" s="89">
        <v>0</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5022850</v>
      </c>
    </row>
    <row r="36" spans="2:56" ht="14.45" customHeight="1" x14ac:dyDescent="0.2">
      <c r="B36" s="133"/>
      <c r="C36" s="133"/>
      <c r="D36" s="133"/>
      <c r="E36" s="133"/>
      <c r="F36" s="133"/>
      <c r="G36" s="133"/>
      <c r="H36" s="133"/>
      <c r="I36" s="133"/>
      <c r="AP36" s="21" t="s">
        <v>76</v>
      </c>
      <c r="AQ36" s="89">
        <v>407400</v>
      </c>
      <c r="AY36" s="21" t="s">
        <v>76</v>
      </c>
      <c r="AZ36" s="89">
        <v>1779843</v>
      </c>
    </row>
    <row r="37" spans="2:56" ht="14.45" customHeight="1" x14ac:dyDescent="0.25">
      <c r="B37" s="133"/>
      <c r="C37" s="133"/>
      <c r="D37" s="133"/>
      <c r="E37" s="133"/>
      <c r="F37" s="133"/>
      <c r="G37" s="133"/>
      <c r="H37" s="133"/>
      <c r="I37" s="133"/>
      <c r="AP37" s="77" t="s">
        <v>77</v>
      </c>
      <c r="AQ37" s="90">
        <v>26270950</v>
      </c>
      <c r="AY37" s="77" t="s">
        <v>77</v>
      </c>
      <c r="AZ37" s="90">
        <v>30724897.143831376</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33672200</v>
      </c>
      <c r="AR41" s="110">
        <v>18060000</v>
      </c>
      <c r="AS41" s="110">
        <v>15612200</v>
      </c>
      <c r="AV41" s="21" t="s">
        <v>128</v>
      </c>
      <c r="AW41" s="91">
        <v>0.53634749140240312</v>
      </c>
      <c r="AX41" s="91">
        <v>0.46365250859759682</v>
      </c>
    </row>
    <row r="42" spans="2:56" ht="15" x14ac:dyDescent="0.2">
      <c r="B42" s="38"/>
      <c r="C42" s="38"/>
      <c r="D42" s="38"/>
      <c r="E42" s="38"/>
      <c r="F42" s="38"/>
      <c r="G42" s="38"/>
      <c r="H42" s="38"/>
      <c r="I42" s="38"/>
      <c r="AP42" s="21" t="s">
        <v>127</v>
      </c>
      <c r="AQ42" s="110">
        <v>56995847.143831372</v>
      </c>
      <c r="AR42" s="110">
        <v>26270950</v>
      </c>
      <c r="AS42" s="110">
        <v>30724897.143831376</v>
      </c>
      <c r="AV42" s="21" t="s">
        <v>127</v>
      </c>
      <c r="AW42" s="91">
        <v>0.46092744149769671</v>
      </c>
      <c r="AX42" s="91">
        <v>0.53907255850230329</v>
      </c>
    </row>
    <row r="43" spans="2:56" x14ac:dyDescent="0.2">
      <c r="BD43" s="92">
        <v>18434938286298.824</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-0.59483376145146027</v>
      </c>
    </row>
    <row r="54" spans="2:55" x14ac:dyDescent="0.2">
      <c r="BA54" s="21" t="s">
        <v>88</v>
      </c>
      <c r="BC54" s="94">
        <v>0.17145177165354331</v>
      </c>
    </row>
    <row r="55" spans="2:55" ht="15" thickBot="1" x14ac:dyDescent="0.25">
      <c r="BA55" s="21" t="s">
        <v>89</v>
      </c>
      <c r="BC55" s="94" t="s">
        <v>127</v>
      </c>
    </row>
    <row r="56" spans="2:55" ht="16.5" thickTop="1" thickBot="1" x14ac:dyDescent="0.3">
      <c r="BA56" s="95" t="s">
        <v>82</v>
      </c>
      <c r="BB56" s="95"/>
      <c r="BC56" s="93">
        <v>33672200</v>
      </c>
    </row>
    <row r="57" spans="2:55" ht="16.5" thickTop="1" thickBot="1" x14ac:dyDescent="0.3">
      <c r="BA57" s="96" t="s">
        <v>83</v>
      </c>
      <c r="BB57" s="96"/>
      <c r="BC57" s="97">
        <v>43741</v>
      </c>
    </row>
    <row r="58" spans="2:55" ht="16.5" thickTop="1" thickBot="1" x14ac:dyDescent="0.3">
      <c r="BA58" s="96" t="s">
        <v>84</v>
      </c>
      <c r="BB58" s="96"/>
      <c r="BC58" s="98">
        <v>1.692667753928504</v>
      </c>
    </row>
    <row r="59" spans="2:55" ht="16.5" thickTop="1" thickBot="1" x14ac:dyDescent="0.3">
      <c r="BA59" s="95" t="s">
        <v>85</v>
      </c>
      <c r="BB59" s="95" t="s">
        <v>65</v>
      </c>
      <c r="BC59" s="93">
        <v>40640</v>
      </c>
    </row>
    <row r="60" spans="2:55" ht="16.5" thickTop="1" thickBot="1" x14ac:dyDescent="0.3">
      <c r="I60" s="62" t="s">
        <v>113</v>
      </c>
      <c r="BA60" s="96" t="s">
        <v>86</v>
      </c>
      <c r="BB60" s="96"/>
      <c r="BC60" s="98">
        <v>0.87937500000000002</v>
      </c>
    </row>
    <row r="61" spans="2:55" ht="16.5" thickTop="1" thickBot="1" x14ac:dyDescent="0.3">
      <c r="BA61" s="95" t="s">
        <v>85</v>
      </c>
      <c r="BB61" s="95" t="s">
        <v>65</v>
      </c>
      <c r="BC61" s="93">
        <v>35737.800000000003</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1155000</v>
      </c>
      <c r="J5" t="s">
        <v>4</v>
      </c>
      <c r="K5" s="1">
        <v>528000</v>
      </c>
      <c r="S5" s="136"/>
      <c r="T5" s="136"/>
      <c r="U5" s="136"/>
      <c r="V5" s="136"/>
      <c r="W5" s="136"/>
      <c r="X5" s="136"/>
      <c r="Y5" s="136"/>
      <c r="Z5" s="136"/>
    </row>
    <row r="6" spans="1:27" x14ac:dyDescent="0.25">
      <c r="A6" t="s">
        <v>8</v>
      </c>
      <c r="B6" s="1">
        <v>2450000</v>
      </c>
      <c r="J6" t="s">
        <v>8</v>
      </c>
      <c r="K6" s="1">
        <v>1385000</v>
      </c>
      <c r="S6" s="136"/>
      <c r="T6" s="136"/>
      <c r="U6" s="136"/>
      <c r="V6" s="136"/>
      <c r="W6" s="136"/>
      <c r="X6" s="136"/>
      <c r="Y6" s="136"/>
      <c r="Z6" s="136"/>
      <c r="AA6" s="18"/>
    </row>
    <row r="7" spans="1:27" x14ac:dyDescent="0.25">
      <c r="A7" t="s">
        <v>9</v>
      </c>
      <c r="B7" s="1">
        <v>8890000</v>
      </c>
      <c r="J7" t="s">
        <v>9</v>
      </c>
      <c r="K7" s="1">
        <v>1000000</v>
      </c>
      <c r="S7" s="136"/>
      <c r="T7" s="136"/>
      <c r="U7" s="136"/>
      <c r="V7" s="136"/>
      <c r="W7" s="136"/>
      <c r="X7" s="136"/>
      <c r="Y7" s="136"/>
      <c r="Z7" s="136"/>
      <c r="AA7" s="18"/>
    </row>
    <row r="8" spans="1:27" x14ac:dyDescent="0.25">
      <c r="A8" t="s">
        <v>7</v>
      </c>
      <c r="B8" s="1">
        <v>2450000</v>
      </c>
      <c r="J8" t="s">
        <v>7</v>
      </c>
      <c r="K8" s="1">
        <v>3684200</v>
      </c>
      <c r="S8" s="136"/>
      <c r="T8" s="136"/>
      <c r="U8" s="136"/>
      <c r="V8" s="136"/>
      <c r="W8" s="136"/>
      <c r="X8" s="136"/>
      <c r="Y8" s="136"/>
      <c r="Z8" s="136"/>
    </row>
    <row r="9" spans="1:27" x14ac:dyDescent="0.25">
      <c r="A9" t="s">
        <v>3</v>
      </c>
      <c r="B9" s="1">
        <v>1575000</v>
      </c>
      <c r="J9" t="s">
        <v>3</v>
      </c>
      <c r="K9" s="1">
        <v>5325000</v>
      </c>
      <c r="S9" s="136"/>
      <c r="T9" s="136"/>
      <c r="U9" s="136"/>
      <c r="V9" s="136"/>
      <c r="W9" s="136"/>
      <c r="X9" s="136"/>
      <c r="Y9" s="136"/>
      <c r="Z9" s="136"/>
    </row>
    <row r="10" spans="1:27" x14ac:dyDescent="0.25">
      <c r="A10" t="s">
        <v>6</v>
      </c>
      <c r="B10" s="1">
        <v>700000</v>
      </c>
      <c r="J10" t="s">
        <v>6</v>
      </c>
      <c r="K10" s="1">
        <v>250000</v>
      </c>
      <c r="S10" s="136"/>
      <c r="T10" s="136"/>
      <c r="U10" s="136"/>
      <c r="V10" s="136"/>
      <c r="W10" s="136"/>
      <c r="X10" s="136"/>
      <c r="Y10" s="136"/>
      <c r="Z10" s="136"/>
    </row>
    <row r="11" spans="1:27" x14ac:dyDescent="0.25">
      <c r="A11" t="s">
        <v>5</v>
      </c>
      <c r="B11" s="1">
        <v>560000</v>
      </c>
      <c r="J11" t="s">
        <v>5</v>
      </c>
      <c r="K11" s="1">
        <v>0</v>
      </c>
      <c r="S11" s="136"/>
      <c r="T11" s="136"/>
      <c r="U11" s="136"/>
      <c r="V11" s="136"/>
      <c r="W11" s="136"/>
      <c r="X11" s="136"/>
      <c r="Y11" s="136"/>
      <c r="Z11" s="136"/>
    </row>
    <row r="12" spans="1:27" x14ac:dyDescent="0.25">
      <c r="A12" t="s">
        <v>60</v>
      </c>
      <c r="B12" s="1">
        <v>0</v>
      </c>
      <c r="J12" t="s">
        <v>60</v>
      </c>
      <c r="K12" s="1">
        <v>0</v>
      </c>
    </row>
    <row r="13" spans="1:27" x14ac:dyDescent="0.25">
      <c r="A13" t="s">
        <v>10</v>
      </c>
      <c r="B13" s="1">
        <v>0</v>
      </c>
      <c r="J13" t="s">
        <v>10</v>
      </c>
      <c r="K13" s="1">
        <v>2540000</v>
      </c>
    </row>
    <row r="14" spans="1:27" x14ac:dyDescent="0.25">
      <c r="A14" t="s">
        <v>76</v>
      </c>
      <c r="B14" s="1">
        <v>280000</v>
      </c>
      <c r="J14" t="s">
        <v>76</v>
      </c>
      <c r="K14" s="1">
        <v>900000</v>
      </c>
    </row>
    <row r="15" spans="1:27" x14ac:dyDescent="0.25">
      <c r="A15" s="12" t="s">
        <v>77</v>
      </c>
      <c r="B15" s="13">
        <v>18060000</v>
      </c>
      <c r="J15" s="12" t="s">
        <v>77</v>
      </c>
      <c r="K15" s="13">
        <v>15612200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1680525</v>
      </c>
      <c r="J22" t="s">
        <v>4</v>
      </c>
      <c r="K22" s="1">
        <v>893424</v>
      </c>
      <c r="S22" s="136"/>
      <c r="T22" s="136"/>
      <c r="U22" s="136"/>
      <c r="V22" s="136"/>
      <c r="W22" s="136"/>
      <c r="X22" s="136"/>
      <c r="Y22" s="136"/>
      <c r="Z22" s="136"/>
    </row>
    <row r="23" spans="1:26" x14ac:dyDescent="0.25">
      <c r="A23" t="s">
        <v>8</v>
      </c>
      <c r="B23" s="1">
        <v>3564750</v>
      </c>
      <c r="J23" t="s">
        <v>8</v>
      </c>
      <c r="K23" s="1">
        <v>1501010</v>
      </c>
      <c r="S23" s="136"/>
      <c r="T23" s="136"/>
      <c r="U23" s="136"/>
      <c r="V23" s="136"/>
      <c r="W23" s="136"/>
      <c r="X23" s="136"/>
      <c r="Y23" s="136"/>
      <c r="Z23" s="136"/>
    </row>
    <row r="24" spans="1:26" ht="14.45" customHeight="1" x14ac:dyDescent="0.25">
      <c r="A24" t="s">
        <v>9</v>
      </c>
      <c r="B24" s="1">
        <v>12928600</v>
      </c>
      <c r="J24" t="s">
        <v>9</v>
      </c>
      <c r="K24" s="1">
        <v>4269300</v>
      </c>
      <c r="S24" s="136"/>
      <c r="T24" s="136"/>
      <c r="U24" s="136"/>
      <c r="V24" s="136"/>
      <c r="W24" s="136"/>
      <c r="X24" s="136"/>
      <c r="Y24" s="136"/>
      <c r="Z24" s="136"/>
    </row>
    <row r="25" spans="1:26" x14ac:dyDescent="0.25">
      <c r="A25" t="s">
        <v>7</v>
      </c>
      <c r="B25" s="1">
        <v>3564750</v>
      </c>
      <c r="J25" t="s">
        <v>7</v>
      </c>
      <c r="K25" s="1">
        <v>6719483</v>
      </c>
      <c r="S25" s="136"/>
      <c r="T25" s="136"/>
      <c r="U25" s="136"/>
      <c r="V25" s="136"/>
      <c r="W25" s="136"/>
      <c r="X25" s="136"/>
      <c r="Y25" s="136"/>
      <c r="Z25" s="136"/>
    </row>
    <row r="26" spans="1:26" ht="14.45" customHeight="1" x14ac:dyDescent="0.25">
      <c r="A26" t="s">
        <v>3</v>
      </c>
      <c r="B26" s="1">
        <v>2291625</v>
      </c>
      <c r="J26" t="s">
        <v>3</v>
      </c>
      <c r="K26" s="1">
        <v>10044586.143831376</v>
      </c>
      <c r="S26" s="136"/>
      <c r="T26" s="136"/>
      <c r="U26" s="136"/>
      <c r="V26" s="136"/>
      <c r="W26" s="136"/>
      <c r="X26" s="136"/>
      <c r="Y26" s="136"/>
      <c r="Z26" s="136"/>
    </row>
    <row r="27" spans="1:26" x14ac:dyDescent="0.25">
      <c r="A27" t="s">
        <v>6</v>
      </c>
      <c r="B27" s="1">
        <v>1018500</v>
      </c>
      <c r="J27" t="s">
        <v>6</v>
      </c>
      <c r="K27" s="1">
        <v>494401</v>
      </c>
      <c r="S27" s="136"/>
      <c r="T27" s="136"/>
      <c r="U27" s="136"/>
      <c r="V27" s="136"/>
      <c r="W27" s="136"/>
      <c r="X27" s="136"/>
      <c r="Y27" s="136"/>
      <c r="Z27" s="136"/>
    </row>
    <row r="28" spans="1:26" x14ac:dyDescent="0.25">
      <c r="A28" t="s">
        <v>5</v>
      </c>
      <c r="B28" s="1">
        <v>814800</v>
      </c>
      <c r="J28" t="s">
        <v>5</v>
      </c>
      <c r="K28" s="1">
        <v>0</v>
      </c>
      <c r="S28" s="136"/>
      <c r="T28" s="136"/>
      <c r="U28" s="136"/>
      <c r="V28" s="136"/>
      <c r="W28" s="136"/>
      <c r="X28" s="136"/>
      <c r="Y28" s="136"/>
      <c r="Z28" s="136"/>
    </row>
    <row r="29" spans="1:26" x14ac:dyDescent="0.25">
      <c r="A29" t="s">
        <v>60</v>
      </c>
      <c r="B29" s="1">
        <v>0</v>
      </c>
      <c r="J29" t="s">
        <v>60</v>
      </c>
      <c r="K29" s="1">
        <v>0</v>
      </c>
    </row>
    <row r="30" spans="1:26" x14ac:dyDescent="0.25">
      <c r="A30" t="s">
        <v>10</v>
      </c>
      <c r="B30" s="1">
        <v>0</v>
      </c>
      <c r="J30" t="s">
        <v>10</v>
      </c>
      <c r="K30" s="1">
        <v>5022850</v>
      </c>
    </row>
    <row r="31" spans="1:26" x14ac:dyDescent="0.25">
      <c r="A31" t="s">
        <v>76</v>
      </c>
      <c r="B31" s="1">
        <v>407400</v>
      </c>
      <c r="J31" t="s">
        <v>76</v>
      </c>
      <c r="K31" s="1">
        <v>1779843</v>
      </c>
    </row>
    <row r="32" spans="1:26" x14ac:dyDescent="0.25">
      <c r="A32" s="12" t="s">
        <v>77</v>
      </c>
      <c r="B32" s="13">
        <v>26270950</v>
      </c>
      <c r="J32" s="12" t="s">
        <v>77</v>
      </c>
      <c r="K32" s="13">
        <v>30724897.143831376</v>
      </c>
    </row>
    <row r="35" spans="1:15" x14ac:dyDescent="0.25">
      <c r="B35" t="s">
        <v>79</v>
      </c>
      <c r="C35" t="s">
        <v>80</v>
      </c>
      <c r="D35" t="s">
        <v>24</v>
      </c>
      <c r="H35" t="s">
        <v>80</v>
      </c>
      <c r="I35" t="s">
        <v>24</v>
      </c>
    </row>
    <row r="36" spans="1:15" x14ac:dyDescent="0.25">
      <c r="A36" t="s">
        <v>128</v>
      </c>
      <c r="B36" s="14">
        <v>33672200</v>
      </c>
      <c r="C36" s="14">
        <v>18060000</v>
      </c>
      <c r="D36" s="14">
        <v>15612200</v>
      </c>
      <c r="G36" t="s">
        <v>128</v>
      </c>
      <c r="H36" s="15">
        <v>0.53634749140240312</v>
      </c>
      <c r="I36" s="15">
        <v>0.46365250859759682</v>
      </c>
    </row>
    <row r="37" spans="1:15" x14ac:dyDescent="0.25">
      <c r="A37" t="s">
        <v>127</v>
      </c>
      <c r="B37" s="14">
        <v>56995847.143831372</v>
      </c>
      <c r="C37" s="14">
        <v>26270950</v>
      </c>
      <c r="D37" s="14">
        <v>30724897.143831376</v>
      </c>
      <c r="G37" t="s">
        <v>127</v>
      </c>
      <c r="H37" s="15">
        <v>0.46092744149769671</v>
      </c>
      <c r="I37" s="15">
        <v>0.53907255850230329</v>
      </c>
    </row>
    <row r="38" spans="1:15" x14ac:dyDescent="0.25">
      <c r="O38" s="17">
        <v>18434938286298.824</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2243.9299999999998</v>
      </c>
      <c r="J11" s="19"/>
      <c r="K11" s="19"/>
    </row>
    <row r="12" spans="2:57" ht="14.45" customHeight="1" thickBot="1" x14ac:dyDescent="0.25">
      <c r="B12" s="19"/>
      <c r="C12" s="19"/>
      <c r="D12" s="19"/>
      <c r="E12" s="19"/>
      <c r="F12" s="19"/>
      <c r="G12" s="44" t="s">
        <v>93</v>
      </c>
      <c r="H12" s="45" t="s">
        <v>94</v>
      </c>
      <c r="I12" s="46">
        <v>12336210</v>
      </c>
      <c r="J12" s="19"/>
      <c r="K12" s="19"/>
    </row>
    <row r="13" spans="2:57" ht="14.45" customHeight="1" thickBot="1" x14ac:dyDescent="0.25">
      <c r="B13" s="19"/>
      <c r="C13" s="19"/>
      <c r="D13" s="19"/>
      <c r="E13" s="19"/>
      <c r="F13" s="19"/>
      <c r="G13" s="44" t="s">
        <v>95</v>
      </c>
      <c r="H13" s="45" t="s">
        <v>94</v>
      </c>
      <c r="I13" s="46">
        <v>10284233</v>
      </c>
      <c r="J13" s="19"/>
      <c r="K13" s="19"/>
    </row>
    <row r="14" spans="2:57" ht="14.45" customHeight="1" thickBot="1" x14ac:dyDescent="0.25">
      <c r="B14" s="19"/>
      <c r="C14" s="19"/>
      <c r="D14" s="19"/>
      <c r="E14" s="19"/>
      <c r="F14" s="19"/>
      <c r="G14" s="44" t="s">
        <v>96</v>
      </c>
      <c r="H14" s="45" t="s">
        <v>97</v>
      </c>
      <c r="I14" s="47">
        <v>25.4</v>
      </c>
      <c r="J14" s="19"/>
      <c r="K14" s="19"/>
    </row>
    <row r="15" spans="2:57" ht="14.45" customHeight="1" thickBot="1" x14ac:dyDescent="0.25">
      <c r="B15" s="19"/>
      <c r="C15" s="19"/>
      <c r="D15" s="19"/>
      <c r="E15" s="19"/>
      <c r="F15" s="19"/>
      <c r="G15" s="44" t="s">
        <v>98</v>
      </c>
      <c r="H15" s="45" t="s">
        <v>67</v>
      </c>
      <c r="I15" s="48">
        <v>-59.483376145146025</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2243.9299999999998</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40508.777540867093</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1.407</v>
      </c>
      <c r="AT30" s="101">
        <v>25400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35737.800000000003</v>
      </c>
      <c r="AV39" s="103">
        <v>1.41</v>
      </c>
      <c r="AW39" s="104">
        <v>0.87937500000000002</v>
      </c>
    </row>
    <row r="40" spans="2:49" ht="14.45" customHeight="1" x14ac:dyDescent="0.2">
      <c r="B40" s="19"/>
      <c r="C40" s="49"/>
      <c r="D40" s="53" t="s">
        <v>109</v>
      </c>
      <c r="E40" s="163">
        <v>1055.25</v>
      </c>
      <c r="F40" s="163">
        <v>1125.5999999999999</v>
      </c>
      <c r="G40" s="163">
        <v>1195.95</v>
      </c>
      <c r="H40" s="163">
        <v>1266.3</v>
      </c>
      <c r="I40" s="163">
        <v>1336.65</v>
      </c>
      <c r="J40" s="164">
        <v>1407</v>
      </c>
      <c r="K40" s="163">
        <v>1477.35</v>
      </c>
      <c r="L40" s="163">
        <v>1547.7</v>
      </c>
      <c r="M40" s="163">
        <v>1618.05</v>
      </c>
      <c r="N40" s="163">
        <v>1688.4</v>
      </c>
      <c r="O40" s="163">
        <v>1758.75</v>
      </c>
      <c r="AT40" s="21" t="s">
        <v>62</v>
      </c>
      <c r="AU40" s="102">
        <v>56995.85</v>
      </c>
      <c r="AV40" s="103">
        <v>2.2400000000000002</v>
      </c>
      <c r="AW40" s="104">
        <v>1.6926678387512548</v>
      </c>
    </row>
    <row r="41" spans="2:49" x14ac:dyDescent="0.2">
      <c r="B41" s="19"/>
      <c r="C41" s="54">
        <v>-0.2</v>
      </c>
      <c r="D41" s="55">
        <v>14767.560000000001</v>
      </c>
      <c r="E41" s="56">
        <v>-2.6574561666126826</v>
      </c>
      <c r="F41" s="56">
        <v>-2.4288651561993895</v>
      </c>
      <c r="G41" s="56">
        <v>-2.2271672058347201</v>
      </c>
      <c r="H41" s="56">
        <v>-2.0478801388439019</v>
      </c>
      <c r="I41" s="56">
        <v>-1.8874653946942226</v>
      </c>
      <c r="J41" s="56">
        <v>-1.7430921249595119</v>
      </c>
      <c r="K41" s="56">
        <v>-1.6124686904376306</v>
      </c>
      <c r="L41" s="56">
        <v>-1.4937201135995559</v>
      </c>
      <c r="M41" s="56">
        <v>-1.3852974999647927</v>
      </c>
      <c r="N41" s="56">
        <v>-1.2859101041329264</v>
      </c>
      <c r="O41" s="56">
        <v>-1.1944736999676093</v>
      </c>
      <c r="AT41" s="21" t="s">
        <v>61</v>
      </c>
      <c r="AU41" s="102">
        <v>-21258.05</v>
      </c>
      <c r="AV41" s="103"/>
      <c r="AW41" s="104">
        <v>-0.59483376145146027</v>
      </c>
    </row>
    <row r="42" spans="2:49" x14ac:dyDescent="0.2">
      <c r="B42" s="19"/>
      <c r="C42" s="54">
        <v>-0.15</v>
      </c>
      <c r="D42" s="55">
        <v>18459.45</v>
      </c>
      <c r="E42" s="56">
        <v>-1.9259649332901458</v>
      </c>
      <c r="F42" s="56">
        <v>-1.7430921249595119</v>
      </c>
      <c r="G42" s="56">
        <v>-1.5817337646677756</v>
      </c>
      <c r="H42" s="56">
        <v>-1.4383041110751218</v>
      </c>
      <c r="I42" s="56">
        <v>-1.3099723157553784</v>
      </c>
      <c r="J42" s="56">
        <v>-1.1944736999676098</v>
      </c>
      <c r="K42" s="56">
        <v>-1.0899749523501043</v>
      </c>
      <c r="L42" s="56">
        <v>-0.99497609087964489</v>
      </c>
      <c r="M42" s="56">
        <v>-0.90823799997183441</v>
      </c>
      <c r="N42" s="56">
        <v>-0.82872808330634118</v>
      </c>
      <c r="O42" s="56">
        <v>-0.75557895997408764</v>
      </c>
    </row>
    <row r="43" spans="2:49" x14ac:dyDescent="0.2">
      <c r="B43" s="19"/>
      <c r="C43" s="54">
        <v>-0.1</v>
      </c>
      <c r="D43" s="55">
        <v>21717</v>
      </c>
      <c r="E43" s="56">
        <v>-1.4870701932966244</v>
      </c>
      <c r="F43" s="56">
        <v>-1.3316283062155856</v>
      </c>
      <c r="G43" s="56">
        <v>-1.1944736999676098</v>
      </c>
      <c r="H43" s="56">
        <v>-1.0725584944138538</v>
      </c>
      <c r="I43" s="56">
        <v>-0.96347646839207179</v>
      </c>
      <c r="J43" s="56">
        <v>-0.86530264497246823</v>
      </c>
      <c r="K43" s="56">
        <v>-0.7764787094975889</v>
      </c>
      <c r="L43" s="56">
        <v>-0.6957296772476983</v>
      </c>
      <c r="M43" s="56">
        <v>-0.62200229997605916</v>
      </c>
      <c r="N43" s="56">
        <v>-0.55441887081038999</v>
      </c>
      <c r="O43" s="56">
        <v>-0.49224211597797457</v>
      </c>
      <c r="AU43" s="21">
        <v>77622.399999999994</v>
      </c>
    </row>
    <row r="44" spans="2:49" x14ac:dyDescent="0.2">
      <c r="B44" s="19"/>
      <c r="C44" s="54">
        <v>-0.05</v>
      </c>
      <c r="D44" s="55">
        <v>24130</v>
      </c>
      <c r="E44" s="56">
        <v>-1.238363173966962</v>
      </c>
      <c r="F44" s="56">
        <v>-1.0984654755940269</v>
      </c>
      <c r="G44" s="56">
        <v>-0.97502632997084848</v>
      </c>
      <c r="H44" s="56">
        <v>-0.86530264497246823</v>
      </c>
      <c r="I44" s="56">
        <v>-0.76712882155286444</v>
      </c>
      <c r="J44" s="56">
        <v>-0.67877238047522126</v>
      </c>
      <c r="K44" s="56">
        <v>-0.59883083854783004</v>
      </c>
      <c r="L44" s="56">
        <v>-0.52615670952292837</v>
      </c>
      <c r="M44" s="56">
        <v>-0.45980206997845352</v>
      </c>
      <c r="N44" s="56">
        <v>-0.39897698372935103</v>
      </c>
      <c r="O44" s="56">
        <v>-0.34301790438017699</v>
      </c>
      <c r="AU44" s="21">
        <v>95629.047999999981</v>
      </c>
    </row>
    <row r="45" spans="2:49" x14ac:dyDescent="0.2">
      <c r="B45" s="19"/>
      <c r="C45" s="51" t="s">
        <v>107</v>
      </c>
      <c r="D45" s="57">
        <v>25400</v>
      </c>
      <c r="E45" s="56">
        <v>-1.1264450152686136</v>
      </c>
      <c r="F45" s="56">
        <v>-0.99354220181432551</v>
      </c>
      <c r="G45" s="56">
        <v>-0.87627501347230619</v>
      </c>
      <c r="H45" s="56">
        <v>-0.7720375127238448</v>
      </c>
      <c r="I45" s="56">
        <v>-0.67877238047522126</v>
      </c>
      <c r="J45" s="56">
        <v>-0.59483376145146016</v>
      </c>
      <c r="K45" s="56">
        <v>-0.51888929662043859</v>
      </c>
      <c r="L45" s="56">
        <v>-0.44984887404678203</v>
      </c>
      <c r="M45" s="56">
        <v>-0.38681196647953064</v>
      </c>
      <c r="N45" s="56">
        <v>-0.3290281345428836</v>
      </c>
      <c r="O45" s="56">
        <v>-0.27586700916116824</v>
      </c>
    </row>
    <row r="46" spans="2:49" ht="14.45" customHeight="1" x14ac:dyDescent="0.2">
      <c r="B46" s="19"/>
      <c r="C46" s="54">
        <v>0.05</v>
      </c>
      <c r="D46" s="55">
        <v>26670</v>
      </c>
      <c r="E46" s="56">
        <v>-1.025185728827251</v>
      </c>
      <c r="F46" s="56">
        <v>-0.89861162077554824</v>
      </c>
      <c r="G46" s="56">
        <v>-0.78692858425933909</v>
      </c>
      <c r="H46" s="56">
        <v>-0.68765477402270947</v>
      </c>
      <c r="I46" s="56">
        <v>-0.5988308385478297</v>
      </c>
      <c r="J46" s="56">
        <v>-0.51888929662043826</v>
      </c>
      <c r="K46" s="56">
        <v>-0.44656123487660798</v>
      </c>
      <c r="L46" s="56">
        <v>-0.38080845147312581</v>
      </c>
      <c r="M46" s="56">
        <v>-0.32077330140907689</v>
      </c>
      <c r="N46" s="56">
        <v>-0.26574108051703188</v>
      </c>
      <c r="O46" s="56">
        <v>-0.21511143729635065</v>
      </c>
    </row>
    <row r="47" spans="2:49" x14ac:dyDescent="0.2">
      <c r="B47" s="19"/>
      <c r="C47" s="54">
        <v>0.1</v>
      </c>
      <c r="D47" s="55">
        <v>29337</v>
      </c>
      <c r="E47" s="56">
        <v>-0.84107793529750108</v>
      </c>
      <c r="F47" s="56">
        <v>-0.72601056434140721</v>
      </c>
      <c r="G47" s="56">
        <v>-0.62448053114485391</v>
      </c>
      <c r="H47" s="56">
        <v>-0.53423161274791775</v>
      </c>
      <c r="I47" s="56">
        <v>-0.45348258049802709</v>
      </c>
      <c r="J47" s="56">
        <v>-0.38080845147312581</v>
      </c>
      <c r="K47" s="56">
        <v>-0.31505566806964369</v>
      </c>
      <c r="L47" s="56">
        <v>-0.25528041043011429</v>
      </c>
      <c r="M47" s="56">
        <v>-0.20070300128097895</v>
      </c>
      <c r="N47" s="56">
        <v>-0.15067370956093806</v>
      </c>
      <c r="O47" s="56">
        <v>-0.10464676117850058</v>
      </c>
    </row>
    <row r="48" spans="2:49" x14ac:dyDescent="0.2">
      <c r="B48" s="19"/>
      <c r="C48" s="54">
        <v>0.15</v>
      </c>
      <c r="D48" s="55">
        <v>33737.550000000003</v>
      </c>
      <c r="E48" s="56">
        <v>-0.60093733504130531</v>
      </c>
      <c r="F48" s="56">
        <v>-0.50087875160122353</v>
      </c>
      <c r="G48" s="56">
        <v>-0.4125917662129161</v>
      </c>
      <c r="H48" s="56">
        <v>-0.33411444586775424</v>
      </c>
      <c r="I48" s="56">
        <v>-0.26389789608524072</v>
      </c>
      <c r="J48" s="56">
        <v>-0.20070300128097879</v>
      </c>
      <c r="K48" s="56">
        <v>-0.14352666788664653</v>
      </c>
      <c r="L48" s="56">
        <v>-9.1548182982707962E-2</v>
      </c>
      <c r="M48" s="56">
        <v>-4.408956633128594E-2</v>
      </c>
      <c r="N48" s="56">
        <v>-5.8583440081562313E-4</v>
      </c>
      <c r="O48" s="56">
        <v>3.9437598975216946E-2</v>
      </c>
    </row>
    <row r="49" spans="2:45" ht="15" thickBot="1" x14ac:dyDescent="0.25">
      <c r="B49" s="19"/>
      <c r="C49" s="54">
        <v>0.2</v>
      </c>
      <c r="D49" s="58">
        <v>40485.060000000005</v>
      </c>
      <c r="E49" s="56">
        <v>-0.33411444586775424</v>
      </c>
      <c r="F49" s="56">
        <v>-0.25073229300101979</v>
      </c>
      <c r="G49" s="56">
        <v>-0.17715980517743019</v>
      </c>
      <c r="H49" s="56">
        <v>-0.11176203822312848</v>
      </c>
      <c r="I49" s="56">
        <v>-5.3248246737700664E-2</v>
      </c>
      <c r="J49" s="56">
        <v>-5.8583440081562313E-4</v>
      </c>
      <c r="K49" s="56">
        <v>4.7061110094461199E-2</v>
      </c>
      <c r="L49" s="56">
        <v>9.0376514181076714E-2</v>
      </c>
      <c r="M49" s="56">
        <v>0.12992536139059502</v>
      </c>
      <c r="N49" s="56">
        <v>0.16617847133265357</v>
      </c>
      <c r="O49" s="56">
        <v>0.19953133247934751</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25400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1325.68</v>
      </c>
      <c r="BA66" s="21" t="s">
        <v>65</v>
      </c>
    </row>
    <row r="67" spans="2:55" x14ac:dyDescent="0.2">
      <c r="B67" s="19"/>
      <c r="C67" s="19"/>
      <c r="D67" s="19"/>
      <c r="E67" s="19"/>
      <c r="F67" s="19"/>
      <c r="G67" s="19"/>
      <c r="H67" s="19"/>
      <c r="I67" s="19"/>
      <c r="J67" s="19"/>
      <c r="K67" s="19"/>
      <c r="AS67" s="21" t="s">
        <v>11</v>
      </c>
      <c r="AT67" s="102">
        <v>40640</v>
      </c>
      <c r="AU67" s="103">
        <v>1.6</v>
      </c>
      <c r="AV67" s="104">
        <v>1</v>
      </c>
      <c r="AX67" s="21" t="s">
        <v>64</v>
      </c>
      <c r="AZ67" s="73">
        <v>21045.124999999996</v>
      </c>
      <c r="BA67" s="21" t="s">
        <v>63</v>
      </c>
    </row>
    <row r="68" spans="2:55" x14ac:dyDescent="0.2">
      <c r="B68" s="19"/>
      <c r="C68" s="19"/>
      <c r="D68" s="19"/>
      <c r="E68" s="19"/>
      <c r="F68" s="19"/>
      <c r="G68" s="19"/>
      <c r="H68" s="19"/>
      <c r="I68" s="19"/>
      <c r="J68" s="19"/>
      <c r="K68" s="19"/>
      <c r="AS68" s="21" t="s">
        <v>62</v>
      </c>
      <c r="AT68" s="102">
        <v>33672.199999999997</v>
      </c>
      <c r="AU68" s="103">
        <v>1.33</v>
      </c>
      <c r="AV68" s="104">
        <v>0.82854822834645658</v>
      </c>
    </row>
    <row r="69" spans="2:55" x14ac:dyDescent="0.2">
      <c r="B69" s="19"/>
      <c r="C69" s="19"/>
      <c r="D69" s="19"/>
      <c r="E69" s="19"/>
      <c r="F69" s="19"/>
      <c r="G69" s="19"/>
      <c r="H69" s="19"/>
      <c r="I69" s="19"/>
      <c r="J69" s="19"/>
      <c r="K69" s="19"/>
      <c r="AS69" s="21" t="s">
        <v>61</v>
      </c>
      <c r="AT69" s="102">
        <v>6967.8</v>
      </c>
      <c r="AU69" s="103"/>
      <c r="AV69" s="104">
        <v>0.17145177165354331</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1.6</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1.2000000000000002</v>
      </c>
      <c r="AU86" s="107">
        <v>1.28</v>
      </c>
      <c r="AV86" s="107">
        <v>1.36</v>
      </c>
      <c r="AW86" s="107">
        <v>1.44</v>
      </c>
      <c r="AX86" s="107">
        <v>1.52</v>
      </c>
      <c r="AY86" s="108">
        <v>1.6</v>
      </c>
      <c r="AZ86" s="107">
        <v>1.6800000000000002</v>
      </c>
      <c r="BA86" s="107">
        <v>1.7600000000000002</v>
      </c>
      <c r="BB86" s="107">
        <v>1.84</v>
      </c>
      <c r="BC86" s="107">
        <v>1.9200000000000002</v>
      </c>
      <c r="BD86" s="107">
        <v>2</v>
      </c>
    </row>
    <row r="87" spans="2:56" x14ac:dyDescent="0.2">
      <c r="B87" s="19"/>
      <c r="C87" s="19"/>
      <c r="D87" s="19"/>
      <c r="E87" s="19"/>
      <c r="F87" s="19"/>
      <c r="G87" s="19"/>
      <c r="H87" s="19"/>
      <c r="I87" s="19"/>
      <c r="J87" s="19"/>
      <c r="K87" s="19"/>
      <c r="AR87" s="21">
        <v>-0.2</v>
      </c>
      <c r="AS87" s="107">
        <v>14767.560000000001</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18459.45</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21717</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24130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25400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26670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29337</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33737.550000000003</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40485.060000000005</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2023-10-30T14:35:53Z</dcterms:modified>
</cp:coreProperties>
</file>