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A8C5A636-2BF2-4FDC-81CE-DDF9BE1C232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<sst xmlns="http://schemas.openxmlformats.org/spreadsheetml/2006/main" count="350" uniqueCount="161">
  <si>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</si>
  <si>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</si>
  <si>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</si>
  <si>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</si>
  <si>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</si>
  <si>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</si>
  <si>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</si>
  <si>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</si>
  <si>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</si>
  <si>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</si>
  <si>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</si>
  <si>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</si>
  <si>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</si>
  <si>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</si>
  <si>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</si>
  <si>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</si>
  <si>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</si>
  <si>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</si>
  <si>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</si>
  <si>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</si>
  <si>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</si>
  <si>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</si>
  <si>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</si>
  <si>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</si>
  <si>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</si>
  <si>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</si>
  <si>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</si>
  <si>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</si>
  <si>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</si>
  <si>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</si>
  <si>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</si>
  <si>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</si>
  <si>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</si>
  <si>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</si>
  <si>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</si>
  <si>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</si>
  <si>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</si>
  <si>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</si>
  <si>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</si>
  <si>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</si>
  <si>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</si>
  <si>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</si>
  <si>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</si>
  <si>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</si>
  <si>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</si>
  <si>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</si>
  <si>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</si>
  <si>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</si>
  <si>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</si>
  <si>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</si>
  <si>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</si>
  <si>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</si>
  <si>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</si>
  <si>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</si>
  <si>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</si>
  <si>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</si>
  <si>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</si>
  <si>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</si>
  <si>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</si>
  <si>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</si>
  <si>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</si>
  <si>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</si>
  <si>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</si>
  <si>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</si>
  <si>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</si>
  <si>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</si>
  <si>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</si>
  <si>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</si>
  <si>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</si>
  <si>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</si>
  <si>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</si>
  <si>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</si>
  <si>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</si>
  <si>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</si>
  <si>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</si>
  <si>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</si>
  <si>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</si>
  <si>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</si>
  <si>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</si>
  <si>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</si>
  <si>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</si>
  <si>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</si>
  <si>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</si>
  <si>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</si>
  <si>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</si>
  <si>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</si>
  <si>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</si>
  <si>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</si>
  <si>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</si>
  <si>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</si>
  <si>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</si>
  <si>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</si>
  <si>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</si>
  <si>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</si>
  <si>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</si>
  <si>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</si>
  <si>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</si>
  <si>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</si>
  <si>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</si>
  <si>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</si>
  <si>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</si>
  <si>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</si>
  <si>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</si>
  <si>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</si>
  <si>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</si>
  <si>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</si>
  <si>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</si>
  <si>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</si>
  <si>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</si>
  <si>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</si>
  <si>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</si>
  <si>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</si>
  <si>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</si>
  <si>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</si>
  <si>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</si>
  <si>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</si>
  <si>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</si>
  <si>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</si>
  <si>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</si>
  <si>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</si>
  <si>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</si>
  <si>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</si>
  <si>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</si>
  <si>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</si>
  <si>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PEPINO COHOMBRO HUMOCARO ANTIOQUIA YOLOMBÓ</t>
  </si>
  <si>
    <t>Antioquia</t>
  </si>
  <si>
    <t>Material de propagacion: Colino/Plántula // Distancia de siembra: 0,25 x 1,2 // Densidad de siembra - Plantas/Ha.: 33.333 // Duracion del ciclo: 2 meses // Productividad/Ha/Ciclo: 80.000 kg // Inicio de Produccion desde la siembra: mes 2   // Duracion de la etapa productiva: 1 meses // Productividad promedio en etapa productiva 80.000 kg // Precio de venta ponderado por calidad: $1.169 // Valor Jornal: $61.221// Otros: N.A. //% rendimiento 1ra. Calidad: 80 % rendimiento 2da. Calidad: 20</t>
  </si>
  <si>
    <t>2023 Q3</t>
  </si>
  <si>
    <t>2018 Q2</t>
  </si>
  <si>
    <t>El presente documento corresponde a una actualización del documento PDF de la AgroGuía correspondiente a Pepino Cohombro Humocaro Antioquia Yolombó publicada en la página web, y consta de las siguientes partes:</t>
  </si>
  <si>
    <t>- Flujo anualizado de los ingresos (precio y rendimiento) y los costos de producción para una hectárea de
Pepino Cohombro Humocaro Antioquia Yolombó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</si>
  <si>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Pepino Cohombro Humocaro Antioquia Yolombó.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</si>
  <si>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</si>
  <si>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</si>
  <si>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</si>
  <si>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</si>
  <si>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Pepino Cohombro Humocaro Antioquia Yolombó.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</si>
  <si>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</si>
  <si>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</si>
  <si>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Pepino Cohombro Humocaro Antioquia Yolombó, en lo que respecta a la mano de obra incluye actividades como la preparación del terreno, la siembra, el trazado y el ahoyado, entre otras, y ascienden a un total de $7,3 millones de pesos (equivalente a 120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</si>
  <si>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Pepino Cohombro Humocaro Antioquia Yolombó, en lo que respecta a la mano de obra incluye actividades como la fertilización, riego, control de malezas, plagas y enfermedades, entre otras, y ascienden a un total de $11,3 millones de pesos (equivalente a 184 jornales). En cuanto a los insumos, se incluyen los fertilizantes, plaguicidas, transportes, entre otras, que en conjunto ascienden a  $44,8 millones.</t>
  </si>
  <si>
    <t>Nota 1: en caso de utilizar esta información para el desarrollo de otras publicaciones, por favor citar FINAGRO, "Agro Guía - Marcos de Referencia Agroeconómicos"</t>
  </si>
  <si>
    <t>Los costos totales del ciclo para esta actualización (2023 Q3) equivalen a $63,4 millones, en comparación con los costos del marco original que ascienden a $35,4 millones, (mes de publicación del marco: abril - 2018).
La rentabilidad actualizada (2023 Q3) subió frente a la rentabilidad de la primera AgroGuía, pasando del 5,8% al 32,2%. Mientras que el crecimiento de los costos fue del 179,0%, el crecimiento de los ingresos fue del 248,8%.</t>
  </si>
  <si>
    <t>En cuanto a los costos de mano de obra de la AgroGuía actualizada, se destaca la participación de instalación seguido de cosecha y beneficio, que representan el 39% y el 15% del costo total, respectivamente. En cuanto a los costos de insumos, se destaca la participación de transporte seguido de control fitosanitario, que representan el 26% y el 19% del costo total, respectivamente.</t>
  </si>
  <si>
    <t>subió</t>
  </si>
  <si>
    <t>A continuación, se presenta la desagregación de los costos de mano de obra e insumos según las diferentes actividades vinculadas a la producción de PEPINO COHOMBRO HUMOCARO ANTIOQUIA YOLOMBÓ</t>
  </si>
  <si>
    <t>En cuanto a los costos de mano de obra, se destaca la participación de instalación segido por cosecha y beneficio que representan el 39% y el 15% del costo total, respectivamente. En cuanto a los costos de insumos, se destaca la participación de control fitosanitario segido por transporte que representan el 26% y el 23% del costo total, respectivamente.</t>
  </si>
  <si>
    <t>En cuanto a los costos de mano de obra, se destaca la participación de instalación segido por cosecha y beneficio que representan el 39% y el 15% del costo total, respectivamente. En cuanto a los costos de insumos, se destaca la participación de transporte segido por control fitosanitario que representan el 26% y el 19% del costo total, respectivamente.</t>
  </si>
  <si>
    <t>En cuanto a los costos de mano de obra, se destaca la participación de instalación segido por cosecha y beneficio que representan el 39% y el 15% del costo total, respectivamente.</t>
  </si>
  <si>
    <t>En cuanto a los costos de insumos, se destaca la participación de transporte segido por control fitosanitario que representan el 26% y el 19% del costo total, respectivamente.</t>
  </si>
  <si>
    <t>En cuanto a los costos de insumos, se destaca la participación de control fitosanitario segido por transporte que representan el 26% y el 23% del costo total, respectivamente.</t>
  </si>
  <si>
    <t>En cuanto a los costos de mano de obra, se destaca la participación de instalación segido por cosecha y beneficio que representan el 39% y el 15% del costo total, respectivamente.En cuanto a los costos de insumos, se destaca la participación de control fitosanitario segido por transporte que representan el 26% y el 23% del costo total, respectivamente.</t>
  </si>
  <si>
    <t>De acuerdo con el comportamiento histórico del sistema productivo, se efectuó un análisis de sensibilidad del margen de utilidad obtenido en la producción de PEPINO COHOMBRO HUMOCARO ANTIOQUIA YOLOMBÓ, frente a diferentes escenarios de variación de precios de venta en finca y rendimientos probables (kg/ha).</t>
  </si>
  <si>
    <t>Con un precio ponderado de COP $ 1.169/kg y con un rendimiento por hectárea de 80.000 kg por ciclo; el margen de utilidad obtenido en la producción de pepino cohombro es del 32%.</t>
  </si>
  <si>
    <t>El precio mínimo ponderado para cubrir los costos de producción, con un rendimiento de 80.000 kg para todo el ciclo de producción, es COP $ 793/kg.</t>
  </si>
  <si>
    <t>El rendimiento mínimo por ha/ciclo para cubrir los costos de producción, con un precio ponderado de COP $ 1.169, es de 54.222 kg/ha para todo el ciclo.</t>
  </si>
  <si>
    <t>El siguiente cuadro presenta diferentes escenarios de rentabilidad para el sistema productivo de PEPINO COHOMBRO HUMOCARO ANTIOQUIA YOLOMBÓ, con respecto a diferentes niveles de productividad (kg./ha.) y precios ($/kg.).</t>
  </si>
  <si>
    <t>De acuerdo con el comportamiento histórico del sistema productivo, se efectuó un análisis de sensibilidad del margen de utilidad obtenido en la producción de PEPINO COHOMBRO HUMOCARO ANTIOQUIA YOLOMBÓ, frente a diferentes escenarios de variación de precios de venta en finca y rendimientos probables (t/ha)</t>
  </si>
  <si>
    <t>Con un precio ponderado de COP $$ 470/kg y con un rendimiento por hectárea de 80.000 kg por ciclo; el margen de utilidad obtenido en la producción de pepino cohombro es del 6%.</t>
  </si>
  <si>
    <t>El precio mínimo ponderado para cubrir los costos de producción, con un rendimiento de 80.000 kg para todo el ciclo de producción, es COP $ 443/kg.</t>
  </si>
  <si>
    <t>El rendimiento mínimo por ha/ciclo para cubrir los costos de producción, con un precio ponderado de COP $ 470, es de 75.372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</si>
</sst>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Part.'!$AQ$41:$AQ$42</c:f>
              <c:numCache>
                <c:formatCode>_(* #.##0_);_(* \(#.##0\);_(* "-"_);_(@_)</c:formatCode>
                <c:ptCount val="2"/>
                <c:pt idx="0">
                  <c:v>35424950</c:v>
                </c:pt>
                <c:pt idx="1">
                  <c:v>63407706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Part.'!$AR$41:$AR$42</c:f>
              <c:numCache>
                <c:formatCode>_(* #.##0_);_(* \(#.##0\);_(* "-"_);_(@_)</c:formatCode>
                <c:ptCount val="2"/>
                <c:pt idx="0">
                  <c:v>12178000</c:v>
                </c:pt>
                <c:pt idx="1">
                  <c:v>18639578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Part.'!$AS$41:$AS$42</c:f>
              <c:numCache>
                <c:formatCode>_(* #.##0_);_(* \(#.##0\);_(* "-"_);_(@_)</c:formatCode>
                <c:ptCount val="2"/>
                <c:pt idx="0">
                  <c:v>23246950</c:v>
                </c:pt>
                <c:pt idx="1">
                  <c:v>44768128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Tortas!$H$36:$H$37</c:f>
              <c:numCache>
                <c:formatCode>0%</c:formatCode>
                <c:ptCount val="2"/>
                <c:pt idx="0">
                  <c:v>0.34376901025971807</c:v>
                </c:pt>
                <c:pt idx="1">
                  <c:v>0.29396392293390966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Tortas!$I$36:$I$37</c:f>
              <c:numCache>
                <c:formatCode>0%</c:formatCode>
                <c:ptCount val="2"/>
                <c:pt idx="0">
                  <c:v>0.65623098974028193</c:v>
                </c:pt>
                <c:pt idx="1">
                  <c:v>0.7060360770660904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271938</c:v>
                </c:pt>
                <c:pt idx="1">
                  <c:v>8575937</c:v>
                </c:pt>
                <c:pt idx="2">
                  <c:v>894334</c:v>
                </c:pt>
                <c:pt idx="3">
                  <c:v>8329513</c:v>
                </c:pt>
                <c:pt idx="5">
                  <c:v>8394560</c:v>
                </c:pt>
                <c:pt idx="6">
                  <c:v>0</c:v>
                </c:pt>
                <c:pt idx="7">
                  <c:v>0</c:v>
                </c:pt>
                <c:pt idx="8">
                  <c:v>11713464</c:v>
                </c:pt>
                <c:pt idx="9">
                  <c:v>6588382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1959072</c:v>
                </c:pt>
                <c:pt idx="1">
                  <c:v>306105</c:v>
                </c:pt>
                <c:pt idx="2">
                  <c:v>2722118</c:v>
                </c:pt>
                <c:pt idx="3">
                  <c:v>1530525</c:v>
                </c:pt>
                <c:pt idx="4">
                  <c:v>7346520</c:v>
                </c:pt>
                <c:pt idx="5">
                  <c:v>2448840</c:v>
                </c:pt>
                <c:pt idx="6">
                  <c:v>0</c:v>
                </c:pt>
                <c:pt idx="7">
                  <c:v>489768</c:v>
                </c:pt>
                <c:pt idx="8">
                  <c:v>0</c:v>
                </c:pt>
                <c:pt idx="9">
                  <c:v>1836630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Part.'!$AW$41:$AW$42</c:f>
              <c:numCache>
                <c:formatCode>0%</c:formatCode>
                <c:ptCount val="2"/>
                <c:pt idx="0">
                  <c:v>0.34376901025971807</c:v>
                </c:pt>
                <c:pt idx="1">
                  <c:v>0.29396392293390966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Part.'!$AX$41:$AX$42</c:f>
              <c:numCache>
                <c:formatCode>0%</c:formatCode>
                <c:ptCount val="2"/>
                <c:pt idx="0">
                  <c:v>0.65623098974028193</c:v>
                </c:pt>
                <c:pt idx="1">
                  <c:v>0.7060360770660904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1280000</c:v>
                </c:pt>
                <c:pt idx="1">
                  <c:v>200000</c:v>
                </c:pt>
                <c:pt idx="2">
                  <c:v>1778000</c:v>
                </c:pt>
                <c:pt idx="3">
                  <c:v>1000000</c:v>
                </c:pt>
                <c:pt idx="4">
                  <c:v>4800000</c:v>
                </c:pt>
                <c:pt idx="5">
                  <c:v>1600000</c:v>
                </c:pt>
                <c:pt idx="6">
                  <c:v>0</c:v>
                </c:pt>
                <c:pt idx="7">
                  <c:v>320000</c:v>
                </c:pt>
                <c:pt idx="8">
                  <c:v>0</c:v>
                </c:pt>
                <c:pt idx="9">
                  <c:v>1200000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134000</c:v>
                </c:pt>
                <c:pt idx="1">
                  <c:v>6070500</c:v>
                </c:pt>
                <c:pt idx="2">
                  <c:v>444500</c:v>
                </c:pt>
                <c:pt idx="3">
                  <c:v>4447000</c:v>
                </c:pt>
                <c:pt idx="4">
                  <c:v>0</c:v>
                </c:pt>
                <c:pt idx="5">
                  <c:v>3816950</c:v>
                </c:pt>
                <c:pt idx="6">
                  <c:v>0</c:v>
                </c:pt>
                <c:pt idx="7">
                  <c:v>0</c:v>
                </c:pt>
                <c:pt idx="8">
                  <c:v>5334000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1959072</c:v>
                </c:pt>
                <c:pt idx="1">
                  <c:v>306105</c:v>
                </c:pt>
                <c:pt idx="2">
                  <c:v>2722118</c:v>
                </c:pt>
                <c:pt idx="3">
                  <c:v>1530525</c:v>
                </c:pt>
                <c:pt idx="4">
                  <c:v>7346520</c:v>
                </c:pt>
                <c:pt idx="5">
                  <c:v>2448840</c:v>
                </c:pt>
                <c:pt idx="6">
                  <c:v>0</c:v>
                </c:pt>
                <c:pt idx="7">
                  <c:v>489768</c:v>
                </c:pt>
                <c:pt idx="8">
                  <c:v>0</c:v>
                </c:pt>
                <c:pt idx="9">
                  <c:v>1836630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271938</c:v>
                </c:pt>
                <c:pt idx="1">
                  <c:v>8575937</c:v>
                </c:pt>
                <c:pt idx="2">
                  <c:v>894334</c:v>
                </c:pt>
                <c:pt idx="3">
                  <c:v>8329513</c:v>
                </c:pt>
                <c:pt idx="4">
                  <c:v>0</c:v>
                </c:pt>
                <c:pt idx="5">
                  <c:v>8394560</c:v>
                </c:pt>
                <c:pt idx="6">
                  <c:v>0</c:v>
                </c:pt>
                <c:pt idx="7">
                  <c:v>0</c:v>
                </c:pt>
                <c:pt idx="8">
                  <c:v>11713464</c:v>
                </c:pt>
                <c:pt idx="9">
                  <c:v>6588382</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Tortas!$B$36:$B$37</c:f>
              <c:numCache>
                <c:formatCode>_(* #.##0_);_(* \(#.##0\);_(* "-"_);_(@_)</c:formatCode>
                <c:ptCount val="2"/>
                <c:pt idx="0">
                  <c:v>35424950</c:v>
                </c:pt>
                <c:pt idx="1">
                  <c:v>63407706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Tortas!$C$36:$C$37</c:f>
              <c:numCache>
                <c:formatCode>_(* #.##0_);_(* \(#.##0\);_(* "-"_);_(@_)</c:formatCode>
                <c:ptCount val="2"/>
                <c:pt idx="0">
                  <c:v>12178000</c:v>
                </c:pt>
                <c:pt idx="1">
                  <c:v>18639578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Tortas!$D$36:$D$37</c:f>
              <c:numCache>
                <c:formatCode>_(* #.##0_);_(* \(#.##0\);_(* "-"_);_(@_)</c:formatCode>
                <c:ptCount val="2"/>
                <c:pt idx="0">
                  <c:v>23246950</c:v>
                </c:pt>
                <c:pt idx="1">
                  <c:v>44768128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7346.52</v>
      </c>
      <c r="C7" s="22">
        <v>11293.06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18639.580000000002</v>
      </c>
      <c r="AH7" s="23">
        <v>0.29396392293390966</v>
      </c>
    </row>
    <row r="8" spans="1:34" x14ac:dyDescent="0.2">
      <c r="A8" s="5" t="s">
        <v>122</v>
      </c>
      <c r="B8" s="22">
        <v>0</v>
      </c>
      <c r="C8" s="22">
        <v>44768.13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44768.13</v>
      </c>
      <c r="AH8" s="23">
        <v>0.70603607706609028</v>
      </c>
    </row>
    <row r="9" spans="1:34" x14ac:dyDescent="0.2">
      <c r="A9" s="9" t="s">
        <v>121</v>
      </c>
      <c r="B9" s="22">
        <v>7346.52</v>
      </c>
      <c r="C9" s="22">
        <v>56061.19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63407.71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64000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64000</v>
      </c>
      <c r="AH11" s="27"/>
    </row>
    <row r="12" spans="1:34" hidden="1" x14ac:dyDescent="0.2">
      <c r="A12" s="5" t="s">
        <v>20</v>
      </c>
      <c r="B12" s="24"/>
      <c r="C12" s="24">
        <v>16000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16000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1244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1244</v>
      </c>
      <c r="AH15" s="27"/>
    </row>
    <row r="16" spans="1:34" hidden="1" x14ac:dyDescent="0.2">
      <c r="A16" s="5" t="s">
        <v>16</v>
      </c>
      <c r="B16" s="162">
        <v>0</v>
      </c>
      <c r="C16" s="162">
        <v>871</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871</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93552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93552</v>
      </c>
      <c r="AH19" s="27"/>
    </row>
    <row r="20" spans="1:34" x14ac:dyDescent="0.2">
      <c r="A20" s="3" t="s">
        <v>12</v>
      </c>
      <c r="B20" s="25">
        <v>-7346.52</v>
      </c>
      <c r="C20" s="25">
        <v>37490.81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30144.29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12178</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12178</v>
      </c>
      <c r="AH121" s="71">
        <v>0.34376901025971812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23246.95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23246.95</v>
      </c>
      <c r="AH122" s="71">
        <v>0.65623098974028204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35424.949999999997</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35424.949999999997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64000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64000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16000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16000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0.5</v>
      </c>
      <c r="D129" s="74">
        <v>0.5</v>
      </c>
      <c r="E129" s="74">
        <v>0.5</v>
      </c>
      <c r="F129" s="74">
        <v>0.5</v>
      </c>
      <c r="G129" s="74">
        <v>0.5</v>
      </c>
      <c r="H129" s="74">
        <v>0.5</v>
      </c>
      <c r="I129" s="74">
        <v>0.5</v>
      </c>
      <c r="J129" s="74">
        <v>0.5</v>
      </c>
      <c r="K129" s="74">
        <v>0.5</v>
      </c>
      <c r="L129" s="74">
        <v>0.5</v>
      </c>
      <c r="M129" s="74">
        <v>0.5</v>
      </c>
      <c r="N129" s="74">
        <v>0.5</v>
      </c>
      <c r="O129" s="74">
        <v>0.5</v>
      </c>
      <c r="P129" s="74">
        <v>0.5</v>
      </c>
      <c r="Q129" s="74">
        <v>0.5</v>
      </c>
      <c r="R129" s="74">
        <v>0.5</v>
      </c>
      <c r="S129" s="74">
        <v>0.5</v>
      </c>
      <c r="T129" s="74">
        <v>0.5</v>
      </c>
      <c r="U129" s="74">
        <v>0.5</v>
      </c>
      <c r="V129" s="74">
        <v>0.5</v>
      </c>
      <c r="W129" s="74">
        <v>0.5</v>
      </c>
      <c r="X129" s="74">
        <v>0.5</v>
      </c>
      <c r="Y129" s="74">
        <v>0.5</v>
      </c>
      <c r="Z129" s="74">
        <v>0.5</v>
      </c>
      <c r="AA129" s="74">
        <v>0.5</v>
      </c>
      <c r="AB129" s="74">
        <v>0.5</v>
      </c>
      <c r="AC129" s="74">
        <v>0.5</v>
      </c>
      <c r="AD129" s="74">
        <v>0.5</v>
      </c>
      <c r="AE129" s="74">
        <v>0.5</v>
      </c>
      <c r="AF129" s="74">
        <v>0.5</v>
      </c>
      <c r="AG129" s="74">
        <v>0.5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0.35</v>
      </c>
      <c r="D130" s="74">
        <v>0.35</v>
      </c>
      <c r="E130" s="74">
        <v>0.35</v>
      </c>
      <c r="F130" s="74">
        <v>0.35</v>
      </c>
      <c r="G130" s="74">
        <v>0.35</v>
      </c>
      <c r="H130" s="74">
        <v>0.35</v>
      </c>
      <c r="I130" s="74">
        <v>0.35</v>
      </c>
      <c r="J130" s="74">
        <v>0.35</v>
      </c>
      <c r="K130" s="74">
        <v>0.35</v>
      </c>
      <c r="L130" s="74">
        <v>0.35</v>
      </c>
      <c r="M130" s="74">
        <v>0.35</v>
      </c>
      <c r="N130" s="74">
        <v>0.35</v>
      </c>
      <c r="O130" s="74">
        <v>0.35</v>
      </c>
      <c r="P130" s="74">
        <v>0.35</v>
      </c>
      <c r="Q130" s="74">
        <v>0.35</v>
      </c>
      <c r="R130" s="74">
        <v>0.35</v>
      </c>
      <c r="S130" s="74">
        <v>0.35</v>
      </c>
      <c r="T130" s="74">
        <v>0.35</v>
      </c>
      <c r="U130" s="74">
        <v>0.35</v>
      </c>
      <c r="V130" s="74">
        <v>0.35</v>
      </c>
      <c r="W130" s="74">
        <v>0.35</v>
      </c>
      <c r="X130" s="74">
        <v>0.35</v>
      </c>
      <c r="Y130" s="74">
        <v>0.35</v>
      </c>
      <c r="Z130" s="74">
        <v>0.35</v>
      </c>
      <c r="AA130" s="74">
        <v>0.35</v>
      </c>
      <c r="AB130" s="74">
        <v>0.35</v>
      </c>
      <c r="AC130" s="74">
        <v>0.35</v>
      </c>
      <c r="AD130" s="74">
        <v>0.35</v>
      </c>
      <c r="AE130" s="74">
        <v>0.35</v>
      </c>
      <c r="AF130" s="74">
        <v>0.35</v>
      </c>
      <c r="AG130" s="74">
        <v>0.35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37600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37600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2175.0500000000002</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2175.0500000000002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1280000</v>
      </c>
      <c r="AY8" s="21" t="s">
        <v>4</v>
      </c>
      <c r="AZ8" s="89">
        <v>134000</v>
      </c>
    </row>
    <row r="9" spans="2:59" ht="14.45" customHeight="1" x14ac:dyDescent="0.2">
      <c r="B9" s="133"/>
      <c r="C9" s="133"/>
      <c r="D9" s="133"/>
      <c r="E9" s="133"/>
      <c r="F9" s="133"/>
      <c r="G9" s="133"/>
      <c r="H9" s="133"/>
      <c r="I9" s="133"/>
      <c r="J9" s="37"/>
      <c r="AP9" s="21" t="s">
        <v>8</v>
      </c>
      <c r="AQ9" s="89">
        <v>200000</v>
      </c>
      <c r="AY9" s="21" t="s">
        <v>8</v>
      </c>
      <c r="AZ9" s="89">
        <v>6070500</v>
      </c>
    </row>
    <row r="10" spans="2:59" ht="14.45" customHeight="1" x14ac:dyDescent="0.2">
      <c r="B10" s="133"/>
      <c r="C10" s="133"/>
      <c r="D10" s="133"/>
      <c r="E10" s="133"/>
      <c r="F10" s="133"/>
      <c r="G10" s="133"/>
      <c r="H10" s="133"/>
      <c r="I10" s="133"/>
      <c r="J10" s="37"/>
      <c r="AP10" s="21" t="s">
        <v>9</v>
      </c>
      <c r="AQ10" s="89">
        <v>1778000</v>
      </c>
      <c r="AY10" s="21" t="s">
        <v>9</v>
      </c>
      <c r="AZ10" s="89">
        <v>444500</v>
      </c>
    </row>
    <row r="11" spans="2:59" ht="14.45" customHeight="1" x14ac:dyDescent="0.2">
      <c r="B11" s="76" t="s">
        <v>114</v>
      </c>
      <c r="C11" s="76"/>
      <c r="D11" s="76"/>
      <c r="E11" s="76"/>
      <c r="F11" s="76"/>
      <c r="G11" s="76"/>
      <c r="H11" s="76"/>
      <c r="I11" s="76"/>
      <c r="AP11" s="21" t="s">
        <v>7</v>
      </c>
      <c r="AQ11" s="89">
        <v>1000000</v>
      </c>
      <c r="AY11" s="21" t="s">
        <v>7</v>
      </c>
      <c r="AZ11" s="89">
        <v>4447000</v>
      </c>
    </row>
    <row r="12" spans="2:59" ht="14.45" customHeight="1" x14ac:dyDescent="0.2">
      <c r="B12" s="76"/>
      <c r="C12" s="76"/>
      <c r="D12" s="76"/>
      <c r="E12" s="76"/>
      <c r="F12" s="76"/>
      <c r="G12" s="76"/>
      <c r="H12" s="76"/>
      <c r="I12" s="76"/>
      <c r="AP12" s="21" t="s">
        <v>3</v>
      </c>
      <c r="AQ12" s="89">
        <v>4800000</v>
      </c>
      <c r="AY12" s="21" t="s">
        <v>3</v>
      </c>
      <c r="AZ12" s="89">
        <v>0</v>
      </c>
    </row>
    <row r="13" spans="2:59" ht="14.45" customHeight="1" x14ac:dyDescent="0.2">
      <c r="B13" s="76"/>
      <c r="C13" s="76"/>
      <c r="D13" s="76"/>
      <c r="E13" s="76"/>
      <c r="F13" s="76"/>
      <c r="G13" s="76"/>
      <c r="H13" s="76"/>
      <c r="I13" s="76"/>
      <c r="AP13" s="21" t="s">
        <v>6</v>
      </c>
      <c r="AQ13" s="89">
        <v>1600000</v>
      </c>
      <c r="AY13" s="21" t="s">
        <v>6</v>
      </c>
      <c r="AZ13" s="89">
        <v>3816950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320000</v>
      </c>
      <c r="AY17" s="21" t="s">
        <v>60</v>
      </c>
      <c r="AZ17" s="89">
        <v>0</v>
      </c>
    </row>
    <row r="18" spans="42:59" x14ac:dyDescent="0.2">
      <c r="AP18" s="21" t="s">
        <v>10</v>
      </c>
      <c r="AQ18" s="89">
        <v>0</v>
      </c>
      <c r="AY18" s="21" t="s">
        <v>10</v>
      </c>
      <c r="AZ18" s="89">
        <v>5334000</v>
      </c>
    </row>
    <row r="19" spans="42:59" x14ac:dyDescent="0.2">
      <c r="AP19" s="21" t="s">
        <v>76</v>
      </c>
      <c r="AQ19" s="89">
        <v>1200000</v>
      </c>
      <c r="AY19" s="21" t="s">
        <v>76</v>
      </c>
      <c r="AZ19" s="89">
        <v>3000000</v>
      </c>
    </row>
    <row r="20" spans="42:59" ht="15" x14ac:dyDescent="0.25">
      <c r="AP20" s="77" t="s">
        <v>77</v>
      </c>
      <c r="AQ20" s="90">
        <v>12178000</v>
      </c>
      <c r="AY20" s="77" t="s">
        <v>77</v>
      </c>
      <c r="AZ20" s="90">
        <v>23246950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1959072</v>
      </c>
      <c r="AY27" s="21" t="s">
        <v>4</v>
      </c>
      <c r="AZ27" s="89">
        <v>271938</v>
      </c>
    </row>
    <row r="28" spans="42:59" x14ac:dyDescent="0.2">
      <c r="AP28" s="21" t="s">
        <v>8</v>
      </c>
      <c r="AQ28" s="89">
        <v>306105</v>
      </c>
      <c r="AY28" s="21" t="s">
        <v>8</v>
      </c>
      <c r="AZ28" s="89">
        <v>8575937</v>
      </c>
    </row>
    <row r="29" spans="42:59" ht="14.45" customHeight="1" x14ac:dyDescent="0.2">
      <c r="AP29" s="21" t="s">
        <v>9</v>
      </c>
      <c r="AQ29" s="89">
        <v>2722118</v>
      </c>
      <c r="AY29" s="21" t="s">
        <v>9</v>
      </c>
      <c r="AZ29" s="89">
        <v>894334</v>
      </c>
    </row>
    <row r="30" spans="42:59" x14ac:dyDescent="0.2">
      <c r="AP30" s="21" t="s">
        <v>7</v>
      </c>
      <c r="AQ30" s="89">
        <v>1530525</v>
      </c>
      <c r="AY30" s="21" t="s">
        <v>7</v>
      </c>
      <c r="AZ30" s="89">
        <v>8329513</v>
      </c>
    </row>
    <row r="31" spans="42:59" x14ac:dyDescent="0.2">
      <c r="AP31" s="21" t="s">
        <v>3</v>
      </c>
      <c r="AQ31" s="89">
        <v>7346520</v>
      </c>
      <c r="AY31" s="21" t="s">
        <v>3</v>
      </c>
      <c r="AZ31" s="89"/>
    </row>
    <row r="32" spans="42:59" ht="14.45" customHeight="1" x14ac:dyDescent="0.2">
      <c r="AP32" s="21" t="s">
        <v>6</v>
      </c>
      <c r="AQ32" s="89">
        <v>2448840</v>
      </c>
      <c r="AY32" s="21" t="s">
        <v>6</v>
      </c>
      <c r="AZ32" s="89">
        <v>8394560</v>
      </c>
    </row>
    <row r="33" spans="2:56" ht="14.45" customHeight="1" x14ac:dyDescent="0.2">
      <c r="AP33" s="21" t="s">
        <v>5</v>
      </c>
      <c r="AQ33" s="89">
        <v>0</v>
      </c>
      <c r="AY33" s="21" t="s">
        <v>5</v>
      </c>
      <c r="AZ33" s="89">
        <v>0</v>
      </c>
    </row>
    <row r="34" spans="2:56" x14ac:dyDescent="0.2">
      <c r="AP34" s="21" t="s">
        <v>60</v>
      </c>
      <c r="AQ34" s="89">
        <v>489768</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11713464</v>
      </c>
    </row>
    <row r="36" spans="2:56" ht="14.45" customHeight="1" x14ac:dyDescent="0.2">
      <c r="B36" s="133"/>
      <c r="C36" s="133"/>
      <c r="D36" s="133"/>
      <c r="E36" s="133"/>
      <c r="F36" s="133"/>
      <c r="G36" s="133"/>
      <c r="H36" s="133"/>
      <c r="I36" s="133"/>
      <c r="AP36" s="21" t="s">
        <v>76</v>
      </c>
      <c r="AQ36" s="89">
        <v>1836630</v>
      </c>
      <c r="AY36" s="21" t="s">
        <v>76</v>
      </c>
      <c r="AZ36" s="89">
        <v>6588382</v>
      </c>
    </row>
    <row r="37" spans="2:56" ht="14.45" customHeight="1" x14ac:dyDescent="0.25">
      <c r="B37" s="133"/>
      <c r="C37" s="133"/>
      <c r="D37" s="133"/>
      <c r="E37" s="133"/>
      <c r="F37" s="133"/>
      <c r="G37" s="133"/>
      <c r="H37" s="133"/>
      <c r="I37" s="133"/>
      <c r="AP37" s="77" t="s">
        <v>77</v>
      </c>
      <c r="AQ37" s="90">
        <v>18639578</v>
      </c>
      <c r="AY37" s="77" t="s">
        <v>77</v>
      </c>
      <c r="AZ37" s="90">
        <v>44768128</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35424950</v>
      </c>
      <c r="AR41" s="110">
        <v>12178000</v>
      </c>
      <c r="AS41" s="110">
        <v>23246950</v>
      </c>
      <c r="AV41" s="21" t="s">
        <v>128</v>
      </c>
      <c r="AW41" s="91">
        <v>0.34376901025971807</v>
      </c>
      <c r="AX41" s="91">
        <v>0.65623098974028193</v>
      </c>
    </row>
    <row r="42" spans="2:56" ht="15" x14ac:dyDescent="0.2">
      <c r="B42" s="38"/>
      <c r="C42" s="38"/>
      <c r="D42" s="38"/>
      <c r="E42" s="38"/>
      <c r="F42" s="38"/>
      <c r="G42" s="38"/>
      <c r="H42" s="38"/>
      <c r="I42" s="38"/>
      <c r="AP42" s="21" t="s">
        <v>127</v>
      </c>
      <c r="AQ42" s="110">
        <v>63407706</v>
      </c>
      <c r="AR42" s="110">
        <v>18639578</v>
      </c>
      <c r="AS42" s="110">
        <v>44768128</v>
      </c>
      <c r="AV42" s="21" t="s">
        <v>127</v>
      </c>
      <c r="AW42" s="91">
        <v>0.29396392293390966</v>
      </c>
      <c r="AX42" s="91">
        <v>0.7060360770660904</v>
      </c>
    </row>
    <row r="43" spans="2:56" x14ac:dyDescent="0.2">
      <c r="BD43" s="92">
        <v>26860876800000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0.32221962117325126</v>
      </c>
    </row>
    <row r="54" spans="2:55" x14ac:dyDescent="0.2">
      <c r="BA54" s="21" t="s">
        <v>88</v>
      </c>
      <c r="BC54" s="94">
        <v>5.7847074468085111E-2</v>
      </c>
    </row>
    <row r="55" spans="2:55" ht="15" thickBot="1" x14ac:dyDescent="0.25">
      <c r="BA55" s="21" t="s">
        <v>89</v>
      </c>
      <c r="BC55" s="94" t="s">
        <v>127</v>
      </c>
    </row>
    <row r="56" spans="2:55" ht="16.5" thickTop="1" thickBot="1" x14ac:dyDescent="0.3">
      <c r="BA56" s="95" t="s">
        <v>82</v>
      </c>
      <c r="BB56" s="95"/>
      <c r="BC56" s="93">
        <v>35424950</v>
      </c>
    </row>
    <row r="57" spans="2:55" ht="16.5" thickTop="1" thickBot="1" x14ac:dyDescent="0.3">
      <c r="BA57" s="96" t="s">
        <v>83</v>
      </c>
      <c r="BB57" s="96"/>
      <c r="BC57" s="97">
        <v>43193</v>
      </c>
    </row>
    <row r="58" spans="2:55" ht="16.5" thickTop="1" thickBot="1" x14ac:dyDescent="0.3">
      <c r="BA58" s="96" t="s">
        <v>84</v>
      </c>
      <c r="BB58" s="96"/>
      <c r="BC58" s="98">
        <v>1.7899165983297083</v>
      </c>
    </row>
    <row r="59" spans="2:55" ht="16.5" thickTop="1" thickBot="1" x14ac:dyDescent="0.3">
      <c r="BA59" s="95" t="s">
        <v>85</v>
      </c>
      <c r="BB59" s="95" t="s">
        <v>65</v>
      </c>
      <c r="BC59" s="93">
        <v>37600</v>
      </c>
    </row>
    <row r="60" spans="2:55" ht="16.5" thickTop="1" thickBot="1" x14ac:dyDescent="0.3">
      <c r="I60" s="62" t="s">
        <v>113</v>
      </c>
      <c r="BA60" s="96" t="s">
        <v>86</v>
      </c>
      <c r="BB60" s="96"/>
      <c r="BC60" s="98">
        <v>2.4880851063829788</v>
      </c>
    </row>
    <row r="61" spans="2:55" ht="16.5" thickTop="1" thickBot="1" x14ac:dyDescent="0.3">
      <c r="BA61" s="95" t="s">
        <v>85</v>
      </c>
      <c r="BB61" s="95" t="s">
        <v>65</v>
      </c>
      <c r="BC61" s="93">
        <v>93552</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1280000</v>
      </c>
      <c r="J5" t="s">
        <v>4</v>
      </c>
      <c r="K5" s="1">
        <v>134000</v>
      </c>
      <c r="S5" s="136"/>
      <c r="T5" s="136"/>
      <c r="U5" s="136"/>
      <c r="V5" s="136"/>
      <c r="W5" s="136"/>
      <c r="X5" s="136"/>
      <c r="Y5" s="136"/>
      <c r="Z5" s="136"/>
    </row>
    <row r="6" spans="1:27" x14ac:dyDescent="0.25">
      <c r="A6" t="s">
        <v>8</v>
      </c>
      <c r="B6" s="1">
        <v>200000</v>
      </c>
      <c r="J6" t="s">
        <v>8</v>
      </c>
      <c r="K6" s="1">
        <v>6070500</v>
      </c>
      <c r="S6" s="136"/>
      <c r="T6" s="136"/>
      <c r="U6" s="136"/>
      <c r="V6" s="136"/>
      <c r="W6" s="136"/>
      <c r="X6" s="136"/>
      <c r="Y6" s="136"/>
      <c r="Z6" s="136"/>
      <c r="AA6" s="18"/>
    </row>
    <row r="7" spans="1:27" x14ac:dyDescent="0.25">
      <c r="A7" t="s">
        <v>9</v>
      </c>
      <c r="B7" s="1">
        <v>1778000</v>
      </c>
      <c r="J7" t="s">
        <v>9</v>
      </c>
      <c r="K7" s="1">
        <v>444500</v>
      </c>
      <c r="S7" s="136"/>
      <c r="T7" s="136"/>
      <c r="U7" s="136"/>
      <c r="V7" s="136"/>
      <c r="W7" s="136"/>
      <c r="X7" s="136"/>
      <c r="Y7" s="136"/>
      <c r="Z7" s="136"/>
      <c r="AA7" s="18"/>
    </row>
    <row r="8" spans="1:27" x14ac:dyDescent="0.25">
      <c r="A8" t="s">
        <v>7</v>
      </c>
      <c r="B8" s="1">
        <v>1000000</v>
      </c>
      <c r="J8" t="s">
        <v>7</v>
      </c>
      <c r="K8" s="1">
        <v>4447000</v>
      </c>
      <c r="S8" s="136"/>
      <c r="T8" s="136"/>
      <c r="U8" s="136"/>
      <c r="V8" s="136"/>
      <c r="W8" s="136"/>
      <c r="X8" s="136"/>
      <c r="Y8" s="136"/>
      <c r="Z8" s="136"/>
    </row>
    <row r="9" spans="1:27" x14ac:dyDescent="0.25">
      <c r="A9" t="s">
        <v>3</v>
      </c>
      <c r="B9" s="1">
        <v>4800000</v>
      </c>
      <c r="J9" t="s">
        <v>3</v>
      </c>
      <c r="K9" s="1">
        <v>0</v>
      </c>
      <c r="S9" s="136"/>
      <c r="T9" s="136"/>
      <c r="U9" s="136"/>
      <c r="V9" s="136"/>
      <c r="W9" s="136"/>
      <c r="X9" s="136"/>
      <c r="Y9" s="136"/>
      <c r="Z9" s="136"/>
    </row>
    <row r="10" spans="1:27" x14ac:dyDescent="0.25">
      <c r="A10" t="s">
        <v>6</v>
      </c>
      <c r="B10" s="1">
        <v>1600000</v>
      </c>
      <c r="J10" t="s">
        <v>6</v>
      </c>
      <c r="K10" s="1">
        <v>3816950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320000</v>
      </c>
      <c r="J12" t="s">
        <v>60</v>
      </c>
      <c r="K12" s="1">
        <v>0</v>
      </c>
    </row>
    <row r="13" spans="1:27" x14ac:dyDescent="0.25">
      <c r="A13" t="s">
        <v>10</v>
      </c>
      <c r="B13" s="1">
        <v>0</v>
      </c>
      <c r="J13" t="s">
        <v>10</v>
      </c>
      <c r="K13" s="1">
        <v>5334000</v>
      </c>
    </row>
    <row r="14" spans="1:27" x14ac:dyDescent="0.25">
      <c r="A14" t="s">
        <v>76</v>
      </c>
      <c r="B14" s="1">
        <v>1200000</v>
      </c>
      <c r="J14" t="s">
        <v>76</v>
      </c>
      <c r="K14" s="1">
        <v>3000000</v>
      </c>
    </row>
    <row r="15" spans="1:27" x14ac:dyDescent="0.25">
      <c r="A15" s="12" t="s">
        <v>77</v>
      </c>
      <c r="B15" s="13">
        <v>12178000</v>
      </c>
      <c r="J15" s="12" t="s">
        <v>77</v>
      </c>
      <c r="K15" s="13">
        <v>23246950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1959072</v>
      </c>
      <c r="J22" t="s">
        <v>4</v>
      </c>
      <c r="K22" s="1">
        <v>271938</v>
      </c>
      <c r="S22" s="136"/>
      <c r="T22" s="136"/>
      <c r="U22" s="136"/>
      <c r="V22" s="136"/>
      <c r="W22" s="136"/>
      <c r="X22" s="136"/>
      <c r="Y22" s="136"/>
      <c r="Z22" s="136"/>
    </row>
    <row r="23" spans="1:26" x14ac:dyDescent="0.25">
      <c r="A23" t="s">
        <v>8</v>
      </c>
      <c r="B23" s="1">
        <v>306105</v>
      </c>
      <c r="J23" t="s">
        <v>8</v>
      </c>
      <c r="K23" s="1">
        <v>8575937</v>
      </c>
      <c r="S23" s="136"/>
      <c r="T23" s="136"/>
      <c r="U23" s="136"/>
      <c r="V23" s="136"/>
      <c r="W23" s="136"/>
      <c r="X23" s="136"/>
      <c r="Y23" s="136"/>
      <c r="Z23" s="136"/>
    </row>
    <row r="24" spans="1:26" ht="14.45" customHeight="1" x14ac:dyDescent="0.25">
      <c r="A24" t="s">
        <v>9</v>
      </c>
      <c r="B24" s="1">
        <v>2722118</v>
      </c>
      <c r="J24" t="s">
        <v>9</v>
      </c>
      <c r="K24" s="1">
        <v>894334</v>
      </c>
      <c r="S24" s="136"/>
      <c r="T24" s="136"/>
      <c r="U24" s="136"/>
      <c r="V24" s="136"/>
      <c r="W24" s="136"/>
      <c r="X24" s="136"/>
      <c r="Y24" s="136"/>
      <c r="Z24" s="136"/>
    </row>
    <row r="25" spans="1:26" x14ac:dyDescent="0.25">
      <c r="A25" t="s">
        <v>7</v>
      </c>
      <c r="B25" s="1">
        <v>1530525</v>
      </c>
      <c r="J25" t="s">
        <v>7</v>
      </c>
      <c r="K25" s="1">
        <v>8329513</v>
      </c>
      <c r="S25" s="136"/>
      <c r="T25" s="136"/>
      <c r="U25" s="136"/>
      <c r="V25" s="136"/>
      <c r="W25" s="136"/>
      <c r="X25" s="136"/>
      <c r="Y25" s="136"/>
      <c r="Z25" s="136"/>
    </row>
    <row r="26" spans="1:26" ht="14.45" customHeight="1" x14ac:dyDescent="0.25">
      <c r="A26" t="s">
        <v>3</v>
      </c>
      <c r="B26" s="1">
        <v>7346520</v>
      </c>
      <c r="J26" t="s">
        <v>3</v>
      </c>
      <c r="K26" s="1">
        <v>0</v>
      </c>
      <c r="S26" s="136"/>
      <c r="T26" s="136"/>
      <c r="U26" s="136"/>
      <c r="V26" s="136"/>
      <c r="W26" s="136"/>
      <c r="X26" s="136"/>
      <c r="Y26" s="136"/>
      <c r="Z26" s="136"/>
    </row>
    <row r="27" spans="1:26" x14ac:dyDescent="0.25">
      <c r="A27" t="s">
        <v>6</v>
      </c>
      <c r="B27" s="1">
        <v>2448840</v>
      </c>
      <c r="J27" t="s">
        <v>6</v>
      </c>
      <c r="K27" s="1">
        <v>8394560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489768</v>
      </c>
      <c r="J29" t="s">
        <v>60</v>
      </c>
      <c r="K29" s="1">
        <v>0</v>
      </c>
    </row>
    <row r="30" spans="1:26" x14ac:dyDescent="0.25">
      <c r="A30" t="s">
        <v>10</v>
      </c>
      <c r="B30" s="1">
        <v>0</v>
      </c>
      <c r="J30" t="s">
        <v>10</v>
      </c>
      <c r="K30" s="1">
        <v>11713464</v>
      </c>
    </row>
    <row r="31" spans="1:26" x14ac:dyDescent="0.25">
      <c r="A31" t="s">
        <v>76</v>
      </c>
      <c r="B31" s="1">
        <v>1836630</v>
      </c>
      <c r="J31" t="s">
        <v>76</v>
      </c>
      <c r="K31" s="1">
        <v>6588382</v>
      </c>
    </row>
    <row r="32" spans="1:26" x14ac:dyDescent="0.25">
      <c r="A32" s="12" t="s">
        <v>77</v>
      </c>
      <c r="B32" s="13">
        <v>18639578</v>
      </c>
      <c r="J32" s="12" t="s">
        <v>77</v>
      </c>
      <c r="K32" s="13">
        <v>44768128</v>
      </c>
    </row>
    <row r="35" spans="1:15" x14ac:dyDescent="0.25">
      <c r="B35" t="s">
        <v>79</v>
      </c>
      <c r="C35" t="s">
        <v>80</v>
      </c>
      <c r="D35" t="s">
        <v>24</v>
      </c>
      <c r="H35" t="s">
        <v>80</v>
      </c>
      <c r="I35" t="s">
        <v>24</v>
      </c>
    </row>
    <row r="36" spans="1:15" x14ac:dyDescent="0.25">
      <c r="A36" t="s">
        <v>128</v>
      </c>
      <c r="B36" s="14">
        <v>35424950</v>
      </c>
      <c r="C36" s="14">
        <v>12178000</v>
      </c>
      <c r="D36" s="14">
        <v>23246950</v>
      </c>
      <c r="G36" t="s">
        <v>128</v>
      </c>
      <c r="H36" s="15">
        <v>0.34376901025971807</v>
      </c>
      <c r="I36" s="15">
        <v>0.65623098974028193</v>
      </c>
    </row>
    <row r="37" spans="1:15" x14ac:dyDescent="0.25">
      <c r="A37" t="s">
        <v>127</v>
      </c>
      <c r="B37" s="14">
        <v>63407706</v>
      </c>
      <c r="C37" s="14">
        <v>18639578</v>
      </c>
      <c r="D37" s="14">
        <v>44768128</v>
      </c>
      <c r="G37" t="s">
        <v>127</v>
      </c>
      <c r="H37" s="15">
        <v>0.29396392293390966</v>
      </c>
      <c r="I37" s="15">
        <v>0.7060360770660904</v>
      </c>
    </row>
    <row r="38" spans="1:15" x14ac:dyDescent="0.25">
      <c r="O38" s="17">
        <v>26860876800000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792.6</v>
      </c>
      <c r="J11" s="19"/>
      <c r="K11" s="19"/>
    </row>
    <row r="12" spans="2:57" ht="14.45" customHeight="1" thickBot="1" x14ac:dyDescent="0.25">
      <c r="B12" s="19"/>
      <c r="C12" s="19"/>
      <c r="D12" s="19"/>
      <c r="E12" s="19"/>
      <c r="F12" s="19"/>
      <c r="G12" s="44" t="s">
        <v>93</v>
      </c>
      <c r="H12" s="45" t="s">
        <v>94</v>
      </c>
      <c r="I12" s="46">
        <v>7346520</v>
      </c>
      <c r="J12" s="19"/>
      <c r="K12" s="19"/>
    </row>
    <row r="13" spans="2:57" ht="14.45" customHeight="1" thickBot="1" x14ac:dyDescent="0.25">
      <c r="B13" s="19"/>
      <c r="C13" s="19"/>
      <c r="D13" s="19"/>
      <c r="E13" s="19"/>
      <c r="F13" s="19"/>
      <c r="G13" s="44" t="s">
        <v>95</v>
      </c>
      <c r="H13" s="45" t="s">
        <v>94</v>
      </c>
      <c r="I13" s="46">
        <v>9860038</v>
      </c>
      <c r="J13" s="19"/>
      <c r="K13" s="19"/>
    </row>
    <row r="14" spans="2:57" ht="14.45" customHeight="1" thickBot="1" x14ac:dyDescent="0.25">
      <c r="B14" s="19"/>
      <c r="C14" s="19"/>
      <c r="D14" s="19"/>
      <c r="E14" s="19"/>
      <c r="F14" s="19"/>
      <c r="G14" s="44" t="s">
        <v>96</v>
      </c>
      <c r="H14" s="45" t="s">
        <v>97</v>
      </c>
      <c r="I14" s="47">
        <v>80</v>
      </c>
      <c r="J14" s="19"/>
      <c r="K14" s="19"/>
    </row>
    <row r="15" spans="2:57" ht="14.45" customHeight="1" thickBot="1" x14ac:dyDescent="0.25">
      <c r="B15" s="19"/>
      <c r="C15" s="19"/>
      <c r="D15" s="19"/>
      <c r="E15" s="19"/>
      <c r="F15" s="19"/>
      <c r="G15" s="44" t="s">
        <v>98</v>
      </c>
      <c r="H15" s="45" t="s">
        <v>67</v>
      </c>
      <c r="I15" s="48">
        <v>32.221962117325127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792.6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54222.430306139897</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1.1694</v>
      </c>
      <c r="AT30" s="101">
        <v>80000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93552</v>
      </c>
      <c r="AV39" s="103">
        <v>1.17</v>
      </c>
      <c r="AW39" s="104">
        <v>2.4880851063829788</v>
      </c>
    </row>
    <row r="40" spans="2:49" ht="14.45" customHeight="1" x14ac:dyDescent="0.2">
      <c r="B40" s="19"/>
      <c r="C40" s="49"/>
      <c r="D40" s="53" t="s">
        <v>109</v>
      </c>
      <c r="E40" s="163">
        <v>877.05</v>
      </c>
      <c r="F40" s="163">
        <v>935.52</v>
      </c>
      <c r="G40" s="163">
        <v>993.99</v>
      </c>
      <c r="H40" s="163">
        <v>1052.46</v>
      </c>
      <c r="I40" s="163">
        <v>1110.93</v>
      </c>
      <c r="J40" s="164">
        <v>1169.4000000000001</v>
      </c>
      <c r="K40" s="163">
        <v>1227.8700000000001</v>
      </c>
      <c r="L40" s="163">
        <v>1286.3400000000001</v>
      </c>
      <c r="M40" s="163">
        <v>1344.8100000000002</v>
      </c>
      <c r="N40" s="163">
        <v>1403.28</v>
      </c>
      <c r="O40" s="163">
        <v>1461.7499999999998</v>
      </c>
      <c r="AT40" s="21" t="s">
        <v>62</v>
      </c>
      <c r="AU40" s="102">
        <v>63407.71</v>
      </c>
      <c r="AV40" s="103">
        <v>0.79</v>
      </c>
      <c r="AW40" s="104">
        <v>1.789916711244476</v>
      </c>
    </row>
    <row r="41" spans="2:49" x14ac:dyDescent="0.2">
      <c r="B41" s="19"/>
      <c r="C41" s="54">
        <v>-0.2</v>
      </c>
      <c r="D41" s="55">
        <v>46512</v>
      </c>
      <c r="E41" s="56">
        <v>-0.55436390053147289</v>
      </c>
      <c r="F41" s="56">
        <v>-0.45721615674825572</v>
      </c>
      <c r="G41" s="56">
        <v>-0.37149755929247608</v>
      </c>
      <c r="H41" s="56">
        <v>-0.29530325044289424</v>
      </c>
      <c r="I41" s="56">
        <v>-0.22712939515642602</v>
      </c>
      <c r="J41" s="56">
        <v>-0.16577292539860466</v>
      </c>
      <c r="K41" s="56">
        <v>-0.11025992895105202</v>
      </c>
      <c r="L41" s="56">
        <v>-5.9793568544185979E-2</v>
      </c>
      <c r="M41" s="56">
        <v>-1.3715587303134495E-2</v>
      </c>
      <c r="N41" s="56">
        <v>2.8522562167829481E-2</v>
      </c>
      <c r="O41" s="56">
        <v>6.7381659681116229E-2</v>
      </c>
      <c r="AT41" s="21" t="s">
        <v>61</v>
      </c>
      <c r="AU41" s="102">
        <v>30144.29</v>
      </c>
      <c r="AV41" s="103"/>
      <c r="AW41" s="104">
        <v>0.32221962117325126</v>
      </c>
    </row>
    <row r="42" spans="2:49" x14ac:dyDescent="0.2">
      <c r="B42" s="19"/>
      <c r="C42" s="54">
        <v>-0.15</v>
      </c>
      <c r="D42" s="55">
        <v>58140</v>
      </c>
      <c r="E42" s="56">
        <v>-0.24349112042517834</v>
      </c>
      <c r="F42" s="56">
        <v>-0.16577292539860466</v>
      </c>
      <c r="G42" s="56">
        <v>-9.7198047433980847E-2</v>
      </c>
      <c r="H42" s="56">
        <v>-3.6242600354315341E-2</v>
      </c>
      <c r="I42" s="56">
        <v>1.8296483874859173E-2</v>
      </c>
      <c r="J42" s="56">
        <v>6.7381659681116229E-2</v>
      </c>
      <c r="K42" s="56">
        <v>0.11179205683915834</v>
      </c>
      <c r="L42" s="56">
        <v>0.15216514516465116</v>
      </c>
      <c r="M42" s="56">
        <v>0.18902753015749243</v>
      </c>
      <c r="N42" s="56">
        <v>0.22281804973426358</v>
      </c>
      <c r="O42" s="56">
        <v>0.25390532774489294</v>
      </c>
    </row>
    <row r="43" spans="2:49" x14ac:dyDescent="0.2">
      <c r="B43" s="19"/>
      <c r="C43" s="54">
        <v>-0.1</v>
      </c>
      <c r="D43" s="55">
        <v>68400</v>
      </c>
      <c r="E43" s="56">
        <v>-5.6967452361401542E-2</v>
      </c>
      <c r="F43" s="56">
        <v>9.0930134111860267E-3</v>
      </c>
      <c r="G43" s="56">
        <v>6.7381659681116229E-2</v>
      </c>
      <c r="H43" s="56">
        <v>0.11919378969883197</v>
      </c>
      <c r="I43" s="56">
        <v>0.16555201129363029</v>
      </c>
      <c r="J43" s="56">
        <v>0.20727441072894889</v>
      </c>
      <c r="K43" s="56">
        <v>0.24502324831328465</v>
      </c>
      <c r="L43" s="56">
        <v>0.27934037338995349</v>
      </c>
      <c r="M43" s="56">
        <v>0.31067340063386856</v>
      </c>
      <c r="N43" s="56">
        <v>0.33939534227412399</v>
      </c>
      <c r="O43" s="56">
        <v>0.36581952858315903</v>
      </c>
      <c r="AU43" s="21">
        <v>71816</v>
      </c>
    </row>
    <row r="44" spans="2:49" x14ac:dyDescent="0.2">
      <c r="B44" s="19"/>
      <c r="C44" s="54">
        <v>-0.05</v>
      </c>
      <c r="D44" s="55">
        <v>76000</v>
      </c>
      <c r="E44" s="56">
        <v>4.8729292874738636E-2</v>
      </c>
      <c r="F44" s="56">
        <v>0.10818371207006748</v>
      </c>
      <c r="G44" s="56">
        <v>0.16064349371300471</v>
      </c>
      <c r="H44" s="56">
        <v>0.20727441072894875</v>
      </c>
      <c r="I44" s="56">
        <v>0.24899681016426725</v>
      </c>
      <c r="J44" s="56">
        <v>0.28654696965605392</v>
      </c>
      <c r="K44" s="56">
        <v>0.3205209234819561</v>
      </c>
      <c r="L44" s="56">
        <v>0.35140633605095811</v>
      </c>
      <c r="M44" s="56">
        <v>0.37960606057048168</v>
      </c>
      <c r="N44" s="56">
        <v>0.40545580804671172</v>
      </c>
      <c r="O44" s="56">
        <v>0.42923757572484306</v>
      </c>
      <c r="AU44" s="21">
        <v>100606.85799999999</v>
      </c>
    </row>
    <row r="45" spans="2:49" x14ac:dyDescent="0.2">
      <c r="B45" s="19"/>
      <c r="C45" s="51" t="s">
        <v>107</v>
      </c>
      <c r="D45" s="57">
        <v>80000</v>
      </c>
      <c r="E45" s="56">
        <v>9.6292828231001659E-2</v>
      </c>
      <c r="F45" s="56">
        <v>0.15277452646656411</v>
      </c>
      <c r="G45" s="56">
        <v>0.20261131902735438</v>
      </c>
      <c r="H45" s="56">
        <v>0.24691069019250142</v>
      </c>
      <c r="I45" s="56">
        <v>0.28654696965605392</v>
      </c>
      <c r="J45" s="56">
        <v>0.32221962117325126</v>
      </c>
      <c r="K45" s="56">
        <v>0.35449487730785839</v>
      </c>
      <c r="L45" s="56">
        <v>0.38383601924841021</v>
      </c>
      <c r="M45" s="56">
        <v>0.41062575754195763</v>
      </c>
      <c r="N45" s="56">
        <v>0.43518301764437606</v>
      </c>
      <c r="O45" s="56">
        <v>0.45777569693860093</v>
      </c>
    </row>
    <row r="46" spans="2:49" ht="14.45" customHeight="1" x14ac:dyDescent="0.2">
      <c r="B46" s="19"/>
      <c r="C46" s="54">
        <v>0.05</v>
      </c>
      <c r="D46" s="55">
        <v>84000</v>
      </c>
      <c r="E46" s="56">
        <v>0.13932650307714442</v>
      </c>
      <c r="F46" s="56">
        <v>0.193118596634823</v>
      </c>
      <c r="G46" s="56">
        <v>0.24058220859748042</v>
      </c>
      <c r="H46" s="56">
        <v>0.28277208589762037</v>
      </c>
      <c r="I46" s="56">
        <v>0.3205209234819561</v>
      </c>
      <c r="J46" s="56">
        <v>0.35449487730785839</v>
      </c>
      <c r="K46" s="56">
        <v>0.38523321648367459</v>
      </c>
      <c r="L46" s="56">
        <v>0.41317716118896208</v>
      </c>
      <c r="M46" s="56">
        <v>0.43869119765900727</v>
      </c>
      <c r="N46" s="56">
        <v>0.46207906442321528</v>
      </c>
      <c r="O46" s="56">
        <v>0.48359590184628659</v>
      </c>
    </row>
    <row r="47" spans="2:49" x14ac:dyDescent="0.2">
      <c r="B47" s="19"/>
      <c r="C47" s="54">
        <v>0.1</v>
      </c>
      <c r="D47" s="55">
        <v>92400</v>
      </c>
      <c r="E47" s="56">
        <v>0.21756954825194949</v>
      </c>
      <c r="F47" s="56">
        <v>0.2664714514862026</v>
      </c>
      <c r="G47" s="56">
        <v>0.30962018963407312</v>
      </c>
      <c r="H47" s="56">
        <v>0.34797462354329117</v>
      </c>
      <c r="I47" s="56">
        <v>0.38229174861996013</v>
      </c>
      <c r="J47" s="56">
        <v>0.41317716118896208</v>
      </c>
      <c r="K47" s="56">
        <v>0.44112110589424963</v>
      </c>
      <c r="L47" s="56">
        <v>0.4665246919899656</v>
      </c>
      <c r="M47" s="56">
        <v>0.48971927059909753</v>
      </c>
      <c r="N47" s="56">
        <v>0.51098096765746859</v>
      </c>
      <c r="O47" s="56">
        <v>0.53054172895116969</v>
      </c>
    </row>
    <row r="48" spans="2:49" x14ac:dyDescent="0.2">
      <c r="B48" s="19"/>
      <c r="C48" s="54">
        <v>0.15</v>
      </c>
      <c r="D48" s="55">
        <v>106260</v>
      </c>
      <c r="E48" s="56">
        <v>0.31962569413212999</v>
      </c>
      <c r="F48" s="56">
        <v>0.36214908824887193</v>
      </c>
      <c r="G48" s="56">
        <v>0.3996697301165853</v>
      </c>
      <c r="H48" s="56">
        <v>0.43302141177677494</v>
      </c>
      <c r="I48" s="56">
        <v>0.46286239010431313</v>
      </c>
      <c r="J48" s="56">
        <v>0.48971927059909753</v>
      </c>
      <c r="K48" s="56">
        <v>0.51401835295152143</v>
      </c>
      <c r="L48" s="56">
        <v>0.53610842781736145</v>
      </c>
      <c r="M48" s="56">
        <v>0.55627762660791091</v>
      </c>
      <c r="N48" s="56">
        <v>0.57476605883258136</v>
      </c>
      <c r="O48" s="56">
        <v>0.591775416479278</v>
      </c>
    </row>
    <row r="49" spans="2:45" ht="15" thickBot="1" x14ac:dyDescent="0.25">
      <c r="B49" s="19"/>
      <c r="C49" s="54">
        <v>0.2</v>
      </c>
      <c r="D49" s="58">
        <v>127512</v>
      </c>
      <c r="E49" s="56">
        <v>0.433021411776775</v>
      </c>
      <c r="F49" s="56">
        <v>0.46845757354072659</v>
      </c>
      <c r="G49" s="56">
        <v>0.49972477509715446</v>
      </c>
      <c r="H49" s="56">
        <v>0.52751784314731254</v>
      </c>
      <c r="I49" s="56">
        <v>0.55238532508692761</v>
      </c>
      <c r="J49" s="56">
        <v>0.57476605883258125</v>
      </c>
      <c r="K49" s="56">
        <v>0.59501529412626786</v>
      </c>
      <c r="L49" s="56">
        <v>0.61342368984780116</v>
      </c>
      <c r="M49" s="56">
        <v>0.63023135550659248</v>
      </c>
      <c r="N49" s="56">
        <v>0.64563838236048443</v>
      </c>
      <c r="O49" s="56">
        <v>0.65981284706606502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80000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442.81</v>
      </c>
      <c r="BA66" s="21" t="s">
        <v>65</v>
      </c>
    </row>
    <row r="67" spans="2:55" x14ac:dyDescent="0.2">
      <c r="B67" s="19"/>
      <c r="C67" s="19"/>
      <c r="D67" s="19"/>
      <c r="E67" s="19"/>
      <c r="F67" s="19"/>
      <c r="G67" s="19"/>
      <c r="H67" s="19"/>
      <c r="I67" s="19"/>
      <c r="J67" s="19"/>
      <c r="K67" s="19"/>
      <c r="AS67" s="21" t="s">
        <v>11</v>
      </c>
      <c r="AT67" s="102">
        <v>37600</v>
      </c>
      <c r="AU67" s="103">
        <v>0.47</v>
      </c>
      <c r="AV67" s="104">
        <v>1</v>
      </c>
      <c r="AX67" s="21" t="s">
        <v>64</v>
      </c>
      <c r="AZ67" s="73">
        <v>75372.234042553187</v>
      </c>
      <c r="BA67" s="21" t="s">
        <v>63</v>
      </c>
    </row>
    <row r="68" spans="2:55" x14ac:dyDescent="0.2">
      <c r="B68" s="19"/>
      <c r="C68" s="19"/>
      <c r="D68" s="19"/>
      <c r="E68" s="19"/>
      <c r="F68" s="19"/>
      <c r="G68" s="19"/>
      <c r="H68" s="19"/>
      <c r="I68" s="19"/>
      <c r="J68" s="19"/>
      <c r="K68" s="19"/>
      <c r="AS68" s="21" t="s">
        <v>62</v>
      </c>
      <c r="AT68" s="102">
        <v>35424.949999999997</v>
      </c>
      <c r="AU68" s="103">
        <v>0.44</v>
      </c>
      <c r="AV68" s="104">
        <v>0.94215292553191476</v>
      </c>
    </row>
    <row r="69" spans="2:55" x14ac:dyDescent="0.2">
      <c r="B69" s="19"/>
      <c r="C69" s="19"/>
      <c r="D69" s="19"/>
      <c r="E69" s="19"/>
      <c r="F69" s="19"/>
      <c r="G69" s="19"/>
      <c r="H69" s="19"/>
      <c r="I69" s="19"/>
      <c r="J69" s="19"/>
      <c r="K69" s="19"/>
      <c r="AS69" s="21" t="s">
        <v>61</v>
      </c>
      <c r="AT69" s="102">
        <v>2175.0500000000002</v>
      </c>
      <c r="AU69" s="103"/>
      <c r="AV69" s="104">
        <v>5.7847074468085111E-2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0.47</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0.35249999999999998</v>
      </c>
      <c r="AU86" s="107">
        <v>0.376</v>
      </c>
      <c r="AV86" s="107">
        <v>0.39949999999999997</v>
      </c>
      <c r="AW86" s="107">
        <v>0.42299999999999999</v>
      </c>
      <c r="AX86" s="107">
        <v>0.44649999999999995</v>
      </c>
      <c r="AY86" s="108">
        <v>0.47</v>
      </c>
      <c r="AZ86" s="107">
        <v>0.49349999999999999</v>
      </c>
      <c r="BA86" s="107">
        <v>0.51700000000000002</v>
      </c>
      <c r="BB86" s="107">
        <v>0.54049999999999998</v>
      </c>
      <c r="BC86" s="107">
        <v>0.56399999999999995</v>
      </c>
      <c r="BD86" s="107">
        <v>0.58749999999999991</v>
      </c>
    </row>
    <row r="87" spans="2:56" x14ac:dyDescent="0.2">
      <c r="B87" s="19"/>
      <c r="C87" s="19"/>
      <c r="D87" s="19"/>
      <c r="E87" s="19"/>
      <c r="F87" s="19"/>
      <c r="G87" s="19"/>
      <c r="H87" s="19"/>
      <c r="I87" s="19"/>
      <c r="J87" s="19"/>
      <c r="K87" s="19"/>
      <c r="AR87" s="21">
        <v>-0.2</v>
      </c>
      <c r="AS87" s="107">
        <v>46512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58140</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68400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76000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80000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84000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92400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106260</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127512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2023-10-30T14:35:48Z</dcterms:modified>
</cp:coreProperties>
</file>