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9E7332E0-C33F-4E6B-8363-A3BC126E4DBB}"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<sst xmlns="http://schemas.openxmlformats.org/spreadsheetml/2006/main" count="350" uniqueCount="161">
  <si>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</si>
  <si>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</si>
  <si>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</si>
  <si>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</si>
  <si>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</si>
  <si>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</si>
  <si>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</si>
  <si>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</si>
  <si>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</si>
  <si>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</si>
  <si>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</si>
  <si>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</si>
  <si>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</si>
  <si>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</si>
  <si>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</si>
  <si>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</si>
  <si>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</si>
  <si>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</si>
  <si>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</si>
  <si>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</si>
  <si>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</si>
  <si>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</si>
  <si>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</si>
  <si>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</si>
  <si>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</si>
  <si>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</si>
  <si>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</si>
  <si>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</si>
  <si>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</si>
  <si>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</si>
  <si>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</si>
  <si>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</si>
  <si>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</si>
  <si>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</si>
  <si>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</si>
  <si>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</si>
  <si>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</si>
  <si>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</si>
  <si>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</si>
  <si>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</si>
  <si>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</si>
  <si>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</si>
  <si>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</si>
  <si>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</si>
  <si>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</si>
  <si>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</si>
  <si>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</si>
  <si>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</si>
  <si>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</si>
  <si>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</si>
  <si>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</si>
  <si>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</si>
  <si>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</si>
  <si>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</si>
  <si>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</si>
  <si>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</si>
  <si>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</si>
  <si>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</si>
  <si>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</si>
  <si>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</si>
  <si>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</si>
  <si>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</si>
  <si>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</si>
  <si>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</si>
  <si>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</si>
  <si>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</si>
  <si>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</si>
  <si>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</si>
  <si>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</si>
  <si>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</si>
  <si>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</si>
  <si>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</si>
  <si>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</si>
  <si>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</si>
  <si>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</si>
  <si>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</si>
  <si>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</si>
  <si>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</si>
  <si>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</si>
  <si>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</si>
  <si>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</si>
  <si>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</si>
  <si>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</si>
  <si>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</si>
  <si>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</si>
  <si>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</si>
  <si>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</si>
  <si>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</si>
  <si>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</si>
  <si>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</si>
  <si>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</si>
  <si>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</si>
  <si>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</si>
  <si>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</si>
  <si>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</si>
  <si>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</si>
  <si>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</si>
  <si>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</si>
  <si>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</si>
  <si>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</si>
  <si>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</si>
  <si>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</si>
  <si>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</si>
  <si>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</si>
  <si>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</si>
  <si>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</si>
  <si>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</si>
  <si>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</si>
  <si>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</si>
  <si>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</si>
  <si>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</si>
  <si>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</si>
  <si>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</si>
  <si>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</si>
  <si>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</si>
  <si>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</si>
  <si>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</si>
  <si>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</si>
  <si>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</si>
  <si>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</si>
  <si>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</si>
  <si>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</si>
  <si>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</si>
  <si>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</si>
  <si>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PAPAYA MARADOL SANTANDER VILLANUEVA</t>
  </si>
  <si>
    <t>Santander</t>
  </si>
  <si>
    <t>Material de propagacion: Semilla // Distancia de siembra: 3 x 3 // Densidad de siembra - Plantas/Ha.: 1.111 // Duracion del ciclo: 3 años // Productividad/Ha/Ciclo: 61.350 kg // Inicio de Produccion desde la siembra: año 1   // Duracion de la etapa productiva: 3 años // Productividad promedio en etapa productiva 20.450 kg // Precio de venta ponderado por calidad: $1.759 // Valor Jornal: $53.835// Otros: N.A. //</t>
  </si>
  <si>
    <t>2023 Q3</t>
  </si>
  <si>
    <t>2019 Q4</t>
  </si>
  <si>
    <t>El presente documento corresponde a una actualización del documento PDF de la AgroGuía correspondiente a Papaya Maradol Santander Villanueva publicada en la página web, y consta de las siguientes partes:</t>
  </si>
  <si>
    <t>- Flujo anualizado de los ingresos (precio y rendimiento) y los costos de producción para una hectárea de
Papaya Maradol Santander Villanueva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</si>
  <si>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Papaya Maradol Santander Villanueva.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</si>
  <si>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</si>
  <si>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</si>
  <si>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</si>
  <si>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</si>
  <si>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Papaya Maradol Santander Villanueva. La participación se encuentra actualizada al 2023 Q3.</t>
  </si>
  <si>
    <t>Sostenimiento Año1 ***</t>
  </si>
  <si>
    <t>Sub Total Ingresos millones [(CxG)]</t>
  </si>
  <si>
    <t>** Los costos de instalación comprenden tanto los gastos relacionados con la mano de obra como aquellos asociados con los insumos necesarios hasta completar la siembra de las plantas. Para el caso de Papaya Maradol Santander Villanueva, en lo que respecta a la mano de obra incluye actividades como la preparación del terreno, la siembra, el trazado y el ahoyado, entre otras, y ascienden a un total de $3,0 millones de pesos (equivalente a 55 jornales). En cuanto a los insumos, se incluyen los gastos relacionados con el material vegetal y las enmiendas, que en conjunto ascienden a  $0,6 millones.</t>
  </si>
  <si>
    <t>*** Los costos de sostenimiento del año 1 comprenden tanto los gastos relacionados con la mano de obra como aquellos asociados con los insumos necesarios desde el momento de la siembra de las plantas hasta finalizar el año 1. Para el caso de Papaya Maradol Santander Villanueva, en lo que respecta a la mano de obra incluye actividades como la fertilización, riego, control de malezas, plagas y enfermedades, entre otras, y ascienden a un total de $7,2 millones de pesos (equivalente a 134 jornales). En cuanto a los insumos, se incluyen los fertilizantes, plaguicidas, transportes, entre otras, que en conjunto ascienden a  $8,8 millones.</t>
  </si>
  <si>
    <t>Nota 1: en caso de utilizar esta información para el desarrollo de otras publicaciones, por favor citar FINAGRO, "Agro Guía - Marcos de Referencia Agroeconómicos"</t>
  </si>
  <si>
    <t>Los costos totales del ciclo para esta actualización (2023 Q3) equivalen a $67,9 millones, en comparación con los costos del marco original que ascienden a $41,4 millones, (mes de publicación del marco: octubre - 2019).
La rentabilidad actualizada (2023 Q3) subió frente a la rentabilidad de la primera AgroGuía, pasando del 15,6% al 37,1%. Mientras que el crecimiento de los costos fue del 163,8%, el crecimiento de los ingresos fue del 219,9%.</t>
  </si>
  <si>
    <t>En cuanto a los costos de mano de obra de la AgroGuía actualizada, se destaca la participación de cosecha y beneficio seguido de control arvenses, que representan el 64% y el 9% del costo total, respectivamente. En cuanto a los costos de insumos, se destaca la participación de transporte seguido de fertilización, que representan el 46% y el 37% del costo total, respectivamente.</t>
  </si>
  <si>
    <t>subió</t>
  </si>
  <si>
    <t>A continuación, se presenta la desagregación de los costos de mano de obra e insumos según las diferentes actividades vinculadas a la producción de PAPAYA MARADOL SANTANDER VILLANUEVA</t>
  </si>
  <si>
    <t>En cuanto a los costos de mano de obra, se destaca la participación de cosecha y beneficio segido por control arvenses que representan el 64% y el 9% del costo total, respectivamente. En cuanto a los costos de insumos, se destaca la participación de transporte segido por fertilización que representan el 44% y el 35% del costo total, respectivamente.</t>
  </si>
  <si>
    <t>En cuanto a los costos de mano de obra, se destaca la participación de cosecha y beneficio segido por control arvenses que representan el 64% y el 9% del costo total, respectivamente. En cuanto a los costos de insumos, se destaca la participación de transporte segido por fertilización que representan el 46% y el 37% del costo total, respectivamente.</t>
  </si>
  <si>
    <t>En cuanto a los costos de mano de obra, se destaca la participación de cosecha y beneficio segido por control arvenses que representan el 64% y el 9% del costo total, respectivamente.</t>
  </si>
  <si>
    <t>En cuanto a los costos de insumos, se destaca la participación de transporte segido por fertilización que representan el 46% y el 37% del costo total, respectivamente.</t>
  </si>
  <si>
    <t>En cuanto a los costos de insumos, se destaca la participación de transporte segido por fertilización que representan el 44% y el 35% del costo total, respectivamente.</t>
  </si>
  <si>
    <t>En cuanto a los costos de mano de obra, se destaca la participación de cosecha y beneficio segido por control arvenses que representan el 64% y el 9% del costo total, respectivamente.En cuanto a los costos de insumos, se destaca la participación de transporte segido por fertilización que representan el 44% y el 35% del costo total, respectivamente.</t>
  </si>
  <si>
    <t>De acuerdo con el comportamiento histórico del sistema productivo, se efectuó un análisis de sensibilidad del margen de utilidad obtenido en la producción de PAPAYA MARADOL SANTANDER VILLANUEVA, frente a diferentes escenarios de variación de precios de venta en finca y rendimientos probables (kg/ha).</t>
  </si>
  <si>
    <t>Con un precio ponderado de COP $ 1.759/kg y con un rendimiento por hectárea de 61.350 kg por ciclo; el margen de utilidad obtenido en la producción de papaya es del 37%.</t>
  </si>
  <si>
    <t>El precio mínimo ponderado para cubrir los costos de producción, con un rendimiento de 61.350 kg para todo el ciclo de producción, es COP $ 1.106/kg.</t>
  </si>
  <si>
    <t>El rendimiento mínimo por ha/ciclo para cubrir los costos de producción, con un precio ponderado de COP $ 1.759, es de 38.585 kg/ha para todo el ciclo.</t>
  </si>
  <si>
    <t>El siguiente cuadro presenta diferentes escenarios de rentabilidad para el sistema productivo de PAPAYA MARADOL SANTANDER VILLANUEVA, con respecto a diferentes niveles de productividad (kg./ha.) y precios ($/kg.).</t>
  </si>
  <si>
    <t>De acuerdo con el comportamiento histórico del sistema productivo, se efectuó un análisis de sensibilidad del margen de utilidad obtenido en la producción de PAPAYA MARADOL SANTANDER VILLANUEVA, frente a diferentes escenarios de variación de precios de venta en finca y rendimientos probables (t/ha)</t>
  </si>
  <si>
    <t>Con un precio ponderado de COP $$ 800/kg y con un rendimiento por hectárea de 61.350 kg por ciclo; el margen de utilidad obtenido en la producción de papaya es del 16%.</t>
  </si>
  <si>
    <t>El precio mínimo ponderado para cubrir los costos de producción, con un rendimiento de 61.350 kg para todo el ciclo de producción, es COP $ 675/kg.</t>
  </si>
  <si>
    <t>El rendimiento mínimo por ha/ciclo para cubrir los costos de producción, con un precio ponderado de COP $ 800, es de 51.780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</si>
</sst>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Q3</c:v>
                </c:pt>
              </c:strCache>
            </c:strRef>
          </c:cat>
          <c:val>
            <c:numRef>
              <c:f>'Análisis Comparativo y Part.'!$AQ$41:$AQ$42</c:f>
              <c:numCache>
                <c:formatCode>_(* #.##0_);_(* \(#.##0\);_(* "-"_);_(@_)</c:formatCode>
                <c:ptCount val="2"/>
                <c:pt idx="0">
                  <c:v>41424000</c:v>
                </c:pt>
                <c:pt idx="1">
                  <c:v>67870608.076255426</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Q3</c:v>
                </c:pt>
              </c:strCache>
            </c:strRef>
          </c:cat>
          <c:val>
            <c:numRef>
              <c:f>'Análisis Comparativo y Part.'!$AR$41:$AR$42</c:f>
              <c:numCache>
                <c:formatCode>_(* #.##0_);_(* \(#.##0\);_(* "-"_);_(@_)</c:formatCode>
                <c:ptCount val="2"/>
                <c:pt idx="0">
                  <c:v>23810500</c:v>
                </c:pt>
                <c:pt idx="1">
                  <c:v>34659615</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2023 Q3</c:v>
                </c:pt>
              </c:strCache>
            </c:strRef>
          </c:cat>
          <c:val>
            <c:numRef>
              <c:f>'Análisis Comparativo y Part.'!$AS$41:$AS$42</c:f>
              <c:numCache>
                <c:formatCode>_(* #.##0_);_(* \(#.##0\);_(* "-"_);_(@_)</c:formatCode>
                <c:ptCount val="2"/>
                <c:pt idx="0">
                  <c:v>17613500</c:v>
                </c:pt>
                <c:pt idx="1">
                  <c:v>33210993.076255426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2023 Q3</c:v>
                </c:pt>
              </c:strCache>
            </c:strRef>
          </c:cat>
          <c:val>
            <c:numRef>
              <c:f>Tortas!$H$36:$H$37</c:f>
              <c:numCache>
                <c:formatCode>0%</c:formatCode>
                <c:ptCount val="2"/>
                <c:pt idx="0">
                  <c:v>0.57479963306295867</c:v>
                </c:pt>
                <c:pt idx="1">
                  <c:v>0.51067193859613713</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2023 Q3</c:v>
                </c:pt>
              </c:strCache>
            </c:strRef>
          </c:cat>
          <c:val>
            <c:numRef>
              <c:f>Tortas!$I$36:$I$37</c:f>
              <c:numCache>
                <c:formatCode>0%</c:formatCode>
                <c:ptCount val="2"/>
                <c:pt idx="0">
                  <c:v>0.42520036693704133</c:v>
                </c:pt>
                <c:pt idx="1">
                  <c:v>0.48932806140386287</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4989816</c:v>
                </c:pt>
                <c:pt idx="3">
                  <c:v>12325395</c:v>
                </c:pt>
                <c:pt idx="4">
                  <c:v>553729.07625542406</c:v>
                </c:pt>
                <c:pt idx="6">
                  <c:v>0</c:v>
                </c:pt>
                <c:pt idx="7">
                  <c:v>0</c:v>
                </c:pt>
                <c:pt idx="8">
                  <c:v>15342053</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3230100</c:v>
                </c:pt>
                <c:pt idx="1">
                  <c:v>3230100</c:v>
                </c:pt>
                <c:pt idx="2">
                  <c:v>22331400</c:v>
                </c:pt>
                <c:pt idx="3">
                  <c:v>2907090</c:v>
                </c:pt>
                <c:pt idx="4">
                  <c:v>2960925</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2023 Q3</c:v>
                </c:pt>
              </c:strCache>
            </c:strRef>
          </c:cat>
          <c:val>
            <c:numRef>
              <c:f>'Análisis Comparativo y Part.'!$AW$41:$AW$42</c:f>
              <c:numCache>
                <c:formatCode>0%</c:formatCode>
                <c:ptCount val="2"/>
                <c:pt idx="0">
                  <c:v>0.57479963306295867</c:v>
                </c:pt>
                <c:pt idx="1">
                  <c:v>0.51067193859613713</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2023 Q3</c:v>
                </c:pt>
              </c:strCache>
            </c:strRef>
          </c:cat>
          <c:val>
            <c:numRef>
              <c:f>'Análisis Comparativo y Part.'!$AX$41:$AX$42</c:f>
              <c:numCache>
                <c:formatCode>0%</c:formatCode>
                <c:ptCount val="2"/>
                <c:pt idx="0">
                  <c:v>0.42520036693704133</c:v>
                </c:pt>
                <c:pt idx="1">
                  <c:v>0.48932806140386287</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2220000</c:v>
                </c:pt>
                <c:pt idx="1">
                  <c:v>2220000</c:v>
                </c:pt>
                <c:pt idx="2">
                  <c:v>15337500</c:v>
                </c:pt>
                <c:pt idx="3">
                  <c:v>1998000</c:v>
                </c:pt>
                <c:pt idx="4">
                  <c:v>2035000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3456000</c:v>
                </c:pt>
                <c:pt idx="2">
                  <c:v>0</c:v>
                </c:pt>
                <c:pt idx="3">
                  <c:v>6120000</c:v>
                </c:pt>
                <c:pt idx="4">
                  <c:v>280000</c:v>
                </c:pt>
                <c:pt idx="5">
                  <c:v>0</c:v>
                </c:pt>
                <c:pt idx="6">
                  <c:v>0</c:v>
                </c:pt>
                <c:pt idx="7">
                  <c:v>0</c:v>
                </c:pt>
                <c:pt idx="8">
                  <c:v>7757500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3230100</c:v>
                </c:pt>
                <c:pt idx="1">
                  <c:v>3230100</c:v>
                </c:pt>
                <c:pt idx="2">
                  <c:v>22331400</c:v>
                </c:pt>
                <c:pt idx="3">
                  <c:v>2907090</c:v>
                </c:pt>
                <c:pt idx="4">
                  <c:v>2960925</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4989816</c:v>
                </c:pt>
                <c:pt idx="2">
                  <c:v>0</c:v>
                </c:pt>
                <c:pt idx="3">
                  <c:v>12325395</c:v>
                </c:pt>
                <c:pt idx="4">
                  <c:v>553729.07625542406</c:v>
                </c:pt>
                <c:pt idx="5">
                  <c:v>0</c:v>
                </c:pt>
                <c:pt idx="6">
                  <c:v>0</c:v>
                </c:pt>
                <c:pt idx="7">
                  <c:v>0</c:v>
                </c:pt>
                <c:pt idx="8">
                  <c:v>15342053</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Q3</c:v>
                </c:pt>
              </c:strCache>
            </c:strRef>
          </c:cat>
          <c:val>
            <c:numRef>
              <c:f>Tortas!$B$36:$B$37</c:f>
              <c:numCache>
                <c:formatCode>_(* #.##0_);_(* \(#.##0\);_(* "-"_);_(@_)</c:formatCode>
                <c:ptCount val="2"/>
                <c:pt idx="0">
                  <c:v>41424000</c:v>
                </c:pt>
                <c:pt idx="1">
                  <c:v>67870608.076255426</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Q3</c:v>
                </c:pt>
              </c:strCache>
            </c:strRef>
          </c:cat>
          <c:val>
            <c:numRef>
              <c:f>Tortas!$C$36:$C$37</c:f>
              <c:numCache>
                <c:formatCode>_(* #.##0_);_(* \(#.##0\);_(* "-"_);_(@_)</c:formatCode>
                <c:ptCount val="2"/>
                <c:pt idx="0">
                  <c:v>23810500</c:v>
                </c:pt>
                <c:pt idx="1">
                  <c:v>34659615</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2023 Q3</c:v>
                </c:pt>
              </c:strCache>
            </c:strRef>
          </c:cat>
          <c:val>
            <c:numRef>
              <c:f>Tortas!$D$36:$D$37</c:f>
              <c:numCache>
                <c:formatCode>_(* #.##0_);_(* \(#.##0\);_(* "-"_);_(@_)</c:formatCode>
                <c:ptCount val="2"/>
                <c:pt idx="0">
                  <c:v>17613500</c:v>
                </c:pt>
                <c:pt idx="1">
                  <c:v>33210993.076255426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2960.93</v>
      </c>
      <c r="C7" s="22">
        <v>7199.23</v>
      </c>
      <c r="D7" s="22">
        <v>13933.23</v>
      </c>
      <c r="E7" s="22">
        <v>10566.23</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34659.620000000003</v>
      </c>
      <c r="AH7" s="23">
        <v>0.51067193859613724</v>
      </c>
    </row>
    <row r="8" spans="1:34" x14ac:dyDescent="0.2">
      <c r="A8" s="5" t="s">
        <v>122</v>
      </c>
      <c r="B8" s="22">
        <v>553.73</v>
      </c>
      <c r="C8" s="22">
        <v>8751.4699999999993</v>
      </c>
      <c r="D8" s="22">
        <v>13020.04</v>
      </c>
      <c r="E8" s="22">
        <v>10885.75</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33210.99</v>
      </c>
      <c r="AH8" s="23">
        <v>0.48932806140386287</v>
      </c>
    </row>
    <row r="9" spans="1:34" x14ac:dyDescent="0.2">
      <c r="A9" s="9" t="s">
        <v>121</v>
      </c>
      <c r="B9" s="22">
        <v>3514.65</v>
      </c>
      <c r="C9" s="22">
        <v>15950.7</v>
      </c>
      <c r="D9" s="22">
        <v>26953.27</v>
      </c>
      <c r="E9" s="22">
        <v>21451.98</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67870.61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11200</v>
      </c>
      <c r="D11" s="24">
        <v>29700</v>
      </c>
      <c r="E11" s="24">
        <v>20450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61350</v>
      </c>
      <c r="AH11" s="27"/>
    </row>
    <row r="12" spans="1:34" hidden="1" x14ac:dyDescent="0.2">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1759</v>
      </c>
      <c r="D15" s="162">
        <v>1759</v>
      </c>
      <c r="E15" s="162">
        <v>1759</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1759</v>
      </c>
      <c r="AH15" s="27"/>
    </row>
    <row r="16" spans="1:34" hidden="1" x14ac:dyDescent="0.2">
      <c r="A16" s="5" t="s">
        <v>16</v>
      </c>
      <c r="B16" s="162">
        <v>0</v>
      </c>
      <c r="C16" s="162">
        <v>0</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0</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19700.8</v>
      </c>
      <c r="D19" s="22">
        <v>52242.3</v>
      </c>
      <c r="E19" s="22">
        <v>35971.550000000003</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107914.65</v>
      </c>
      <c r="AH19" s="27"/>
    </row>
    <row r="20" spans="1:34" x14ac:dyDescent="0.2">
      <c r="A20" s="3" t="s">
        <v>12</v>
      </c>
      <c r="B20" s="25">
        <v>-3514.65</v>
      </c>
      <c r="C20" s="25">
        <v>3750.1</v>
      </c>
      <c r="D20" s="25">
        <v>25289.03</v>
      </c>
      <c r="E20" s="25">
        <v>14519.57</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40044.04</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6981</v>
      </c>
      <c r="D121" s="70">
        <v>9571</v>
      </c>
      <c r="E121" s="70">
        <v>7258.5</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23810.5</v>
      </c>
      <c r="AH121" s="71">
        <v>0.57479963306295867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4978.67</v>
      </c>
      <c r="D122" s="70">
        <v>6857</v>
      </c>
      <c r="E122" s="70">
        <v>5777.83</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17613.5</v>
      </c>
      <c r="AH122" s="71">
        <v>0.42520036693704133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11959.67</v>
      </c>
      <c r="D123" s="70">
        <v>16428</v>
      </c>
      <c r="E123" s="70">
        <v>13036.33</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41424</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11200</v>
      </c>
      <c r="D125" s="73">
        <v>29700</v>
      </c>
      <c r="E125" s="73">
        <v>20450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61350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0.8</v>
      </c>
      <c r="D129" s="74">
        <v>0.8</v>
      </c>
      <c r="E129" s="74">
        <v>0.8</v>
      </c>
      <c r="F129" s="74">
        <v>0.8</v>
      </c>
      <c r="G129" s="74">
        <v>0.8</v>
      </c>
      <c r="H129" s="74">
        <v>0.8</v>
      </c>
      <c r="I129" s="74">
        <v>0.8</v>
      </c>
      <c r="J129" s="74">
        <v>0.8</v>
      </c>
      <c r="K129" s="74">
        <v>0.8</v>
      </c>
      <c r="L129" s="74">
        <v>0.8</v>
      </c>
      <c r="M129" s="74">
        <v>0.8</v>
      </c>
      <c r="N129" s="74">
        <v>0.8</v>
      </c>
      <c r="O129" s="74">
        <v>0.8</v>
      </c>
      <c r="P129" s="74">
        <v>0.8</v>
      </c>
      <c r="Q129" s="74">
        <v>0.8</v>
      </c>
      <c r="R129" s="74">
        <v>0.8</v>
      </c>
      <c r="S129" s="74">
        <v>0.8</v>
      </c>
      <c r="T129" s="74">
        <v>0.8</v>
      </c>
      <c r="U129" s="74">
        <v>0.8</v>
      </c>
      <c r="V129" s="74">
        <v>0.8</v>
      </c>
      <c r="W129" s="74">
        <v>0.8</v>
      </c>
      <c r="X129" s="74">
        <v>0.8</v>
      </c>
      <c r="Y129" s="74">
        <v>0.8</v>
      </c>
      <c r="Z129" s="74">
        <v>0.8</v>
      </c>
      <c r="AA129" s="74">
        <v>0.8</v>
      </c>
      <c r="AB129" s="74">
        <v>0.8</v>
      </c>
      <c r="AC129" s="74">
        <v>0.8</v>
      </c>
      <c r="AD129" s="74">
        <v>0.8</v>
      </c>
      <c r="AE129" s="74">
        <v>0.8</v>
      </c>
      <c r="AF129" s="74">
        <v>0.8</v>
      </c>
      <c r="AG129" s="74">
        <v>0.8</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8960</v>
      </c>
      <c r="D133" s="70">
        <v>23760</v>
      </c>
      <c r="E133" s="70">
        <v>16360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49080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-2999.67</v>
      </c>
      <c r="D134" s="70">
        <v>7332</v>
      </c>
      <c r="E134" s="70">
        <v>3323.67</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7656</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2220000</v>
      </c>
      <c r="AY8" s="21" t="s">
        <v>4</v>
      </c>
      <c r="AZ8" s="89">
        <v>0</v>
      </c>
    </row>
    <row r="9" spans="2:59" ht="14.45" customHeight="1" x14ac:dyDescent="0.2">
      <c r="B9" s="133"/>
      <c r="C9" s="133"/>
      <c r="D9" s="133"/>
      <c r="E9" s="133"/>
      <c r="F9" s="133"/>
      <c r="G9" s="133"/>
      <c r="H9" s="133"/>
      <c r="I9" s="133"/>
      <c r="J9" s="37"/>
      <c r="AP9" s="21" t="s">
        <v>8</v>
      </c>
      <c r="AQ9" s="89">
        <v>2220000</v>
      </c>
      <c r="AY9" s="21" t="s">
        <v>8</v>
      </c>
      <c r="AZ9" s="89">
        <v>3456000</v>
      </c>
    </row>
    <row r="10" spans="2:59" ht="14.45" customHeight="1" x14ac:dyDescent="0.2">
      <c r="B10" s="133"/>
      <c r="C10" s="133"/>
      <c r="D10" s="133"/>
      <c r="E10" s="133"/>
      <c r="F10" s="133"/>
      <c r="G10" s="133"/>
      <c r="H10" s="133"/>
      <c r="I10" s="133"/>
      <c r="J10" s="37"/>
      <c r="AP10" s="21" t="s">
        <v>9</v>
      </c>
      <c r="AQ10" s="89">
        <v>15337500</v>
      </c>
      <c r="AY10" s="21" t="s">
        <v>9</v>
      </c>
      <c r="AZ10" s="89">
        <v>0</v>
      </c>
    </row>
    <row r="11" spans="2:59" ht="14.45" customHeight="1" x14ac:dyDescent="0.2">
      <c r="B11" s="76" t="s">
        <v>114</v>
      </c>
      <c r="C11" s="76"/>
      <c r="D11" s="76"/>
      <c r="E11" s="76"/>
      <c r="F11" s="76"/>
      <c r="G11" s="76"/>
      <c r="H11" s="76"/>
      <c r="I11" s="76"/>
      <c r="AP11" s="21" t="s">
        <v>7</v>
      </c>
      <c r="AQ11" s="89">
        <v>1998000</v>
      </c>
      <c r="AY11" s="21" t="s">
        <v>7</v>
      </c>
      <c r="AZ11" s="89">
        <v>6120000</v>
      </c>
    </row>
    <row r="12" spans="2:59" ht="14.45" customHeight="1" x14ac:dyDescent="0.2">
      <c r="B12" s="76"/>
      <c r="C12" s="76"/>
      <c r="D12" s="76"/>
      <c r="E12" s="76"/>
      <c r="F12" s="76"/>
      <c r="G12" s="76"/>
      <c r="H12" s="76"/>
      <c r="I12" s="76"/>
      <c r="AP12" s="21" t="s">
        <v>3</v>
      </c>
      <c r="AQ12" s="89">
        <v>2035000</v>
      </c>
      <c r="AY12" s="21" t="s">
        <v>3</v>
      </c>
      <c r="AZ12" s="89">
        <v>280000</v>
      </c>
    </row>
    <row r="13" spans="2:59" ht="14.45" customHeight="1" x14ac:dyDescent="0.2">
      <c r="B13" s="76"/>
      <c r="C13" s="76"/>
      <c r="D13" s="76"/>
      <c r="E13" s="76"/>
      <c r="F13" s="76"/>
      <c r="G13" s="76"/>
      <c r="H13" s="76"/>
      <c r="I13" s="76"/>
      <c r="AP13" s="21" t="s">
        <v>6</v>
      </c>
      <c r="AQ13" s="89">
        <v>0</v>
      </c>
      <c r="AY13" s="21" t="s">
        <v>6</v>
      </c>
      <c r="AZ13" s="89">
        <v>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7757500</v>
      </c>
    </row>
    <row r="19" spans="42:59" x14ac:dyDescent="0.2">
      <c r="AP19" s="21" t="s">
        <v>76</v>
      </c>
      <c r="AQ19" s="89">
        <v>0</v>
      </c>
      <c r="AY19" s="21" t="s">
        <v>76</v>
      </c>
      <c r="AZ19" s="89">
        <v>0</v>
      </c>
    </row>
    <row r="20" spans="42:59" ht="15" x14ac:dyDescent="0.25">
      <c r="AP20" s="77" t="s">
        <v>77</v>
      </c>
      <c r="AQ20" s="90">
        <v>23810500</v>
      </c>
      <c r="AY20" s="77" t="s">
        <v>77</v>
      </c>
      <c r="AZ20" s="90">
        <v>17613500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3230100</v>
      </c>
      <c r="AY27" s="21" t="s">
        <v>4</v>
      </c>
      <c r="AZ27" s="89"/>
    </row>
    <row r="28" spans="42:59" x14ac:dyDescent="0.2">
      <c r="AP28" s="21" t="s">
        <v>8</v>
      </c>
      <c r="AQ28" s="89">
        <v>3230100</v>
      </c>
      <c r="AY28" s="21" t="s">
        <v>8</v>
      </c>
      <c r="AZ28" s="89">
        <v>4989816</v>
      </c>
    </row>
    <row r="29" spans="42:59" ht="14.45" customHeight="1" x14ac:dyDescent="0.2">
      <c r="AP29" s="21" t="s">
        <v>9</v>
      </c>
      <c r="AQ29" s="89">
        <v>22331400</v>
      </c>
      <c r="AY29" s="21" t="s">
        <v>9</v>
      </c>
      <c r="AZ29" s="89"/>
    </row>
    <row r="30" spans="42:59" x14ac:dyDescent="0.2">
      <c r="AP30" s="21" t="s">
        <v>7</v>
      </c>
      <c r="AQ30" s="89">
        <v>2907090</v>
      </c>
      <c r="AY30" s="21" t="s">
        <v>7</v>
      </c>
      <c r="AZ30" s="89">
        <v>12325395</v>
      </c>
    </row>
    <row r="31" spans="42:59" x14ac:dyDescent="0.2">
      <c r="AP31" s="21" t="s">
        <v>3</v>
      </c>
      <c r="AQ31" s="89">
        <v>2960925</v>
      </c>
      <c r="AY31" s="21" t="s">
        <v>3</v>
      </c>
      <c r="AZ31" s="89">
        <v>553729.07625542406</v>
      </c>
    </row>
    <row r="32" spans="42:59" ht="14.45" customHeight="1" x14ac:dyDescent="0.2">
      <c r="AP32" s="21" t="s">
        <v>6</v>
      </c>
      <c r="AQ32" s="89">
        <v>0</v>
      </c>
      <c r="AY32" s="21" t="s">
        <v>6</v>
      </c>
      <c r="AZ32" s="89"/>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15342053</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34659615</v>
      </c>
      <c r="AY37" s="77" t="s">
        <v>77</v>
      </c>
      <c r="AZ37" s="90">
        <v>33210993.076255426</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41424000</v>
      </c>
      <c r="AR41" s="110">
        <v>23810500</v>
      </c>
      <c r="AS41" s="110">
        <v>17613500</v>
      </c>
      <c r="AV41" s="21" t="s">
        <v>128</v>
      </c>
      <c r="AW41" s="91">
        <v>0.57479963306295867</v>
      </c>
      <c r="AX41" s="91">
        <v>0.42520036693704133</v>
      </c>
    </row>
    <row r="42" spans="2:56" ht="15" x14ac:dyDescent="0.2">
      <c r="B42" s="38"/>
      <c r="C42" s="38"/>
      <c r="D42" s="38"/>
      <c r="E42" s="38"/>
      <c r="F42" s="38"/>
      <c r="G42" s="38"/>
      <c r="H42" s="38"/>
      <c r="I42" s="38"/>
      <c r="AP42" s="21" t="s">
        <v>127</v>
      </c>
      <c r="AQ42" s="110">
        <v>67870608.076255426</v>
      </c>
      <c r="AR42" s="110">
        <v>34659615</v>
      </c>
      <c r="AS42" s="110">
        <v>33210993.076255426</v>
      </c>
      <c r="AV42" s="21" t="s">
        <v>127</v>
      </c>
      <c r="AW42" s="91">
        <v>0.51067193859613713</v>
      </c>
      <c r="AX42" s="91">
        <v>0.48932806140386287</v>
      </c>
    </row>
    <row r="43" spans="2:56" x14ac:dyDescent="0.2">
      <c r="BD43" s="92">
        <v>19926595845753.254</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0.37107139762766228</v>
      </c>
    </row>
    <row r="54" spans="2:55" x14ac:dyDescent="0.2">
      <c r="BA54" s="21" t="s">
        <v>88</v>
      </c>
      <c r="BC54" s="94">
        <v>0.15599022004889976</v>
      </c>
    </row>
    <row r="55" spans="2:55" ht="15" thickBot="1" x14ac:dyDescent="0.25">
      <c r="BA55" s="21" t="s">
        <v>89</v>
      </c>
      <c r="BC55" s="94" t="s">
        <v>127</v>
      </c>
    </row>
    <row r="56" spans="2:55" ht="16.5" thickTop="1" thickBot="1" x14ac:dyDescent="0.3">
      <c r="BA56" s="95" t="s">
        <v>82</v>
      </c>
      <c r="BB56" s="95"/>
      <c r="BC56" s="93">
        <v>41424000</v>
      </c>
    </row>
    <row r="57" spans="2:55" ht="16.5" thickTop="1" thickBot="1" x14ac:dyDescent="0.3">
      <c r="BA57" s="96" t="s">
        <v>83</v>
      </c>
      <c r="BB57" s="96"/>
      <c r="BC57" s="97">
        <v>43741</v>
      </c>
    </row>
    <row r="58" spans="2:55" ht="16.5" thickTop="1" thickBot="1" x14ac:dyDescent="0.3">
      <c r="BA58" s="96" t="s">
        <v>84</v>
      </c>
      <c r="BB58" s="96"/>
      <c r="BC58" s="98">
        <v>1.638436850044791</v>
      </c>
    </row>
    <row r="59" spans="2:55" ht="16.5" thickTop="1" thickBot="1" x14ac:dyDescent="0.3">
      <c r="BA59" s="95" t="s">
        <v>85</v>
      </c>
      <c r="BB59" s="95" t="s">
        <v>65</v>
      </c>
      <c r="BC59" s="93">
        <v>49080</v>
      </c>
    </row>
    <row r="60" spans="2:55" ht="16.5" thickTop="1" thickBot="1" x14ac:dyDescent="0.3">
      <c r="I60" s="62" t="s">
        <v>113</v>
      </c>
      <c r="BA60" s="96" t="s">
        <v>86</v>
      </c>
      <c r="BB60" s="96"/>
      <c r="BC60" s="98">
        <v>2.19875</v>
      </c>
    </row>
    <row r="61" spans="2:55" ht="16.5" thickTop="1" thickBot="1" x14ac:dyDescent="0.3">
      <c r="BA61" s="95" t="s">
        <v>85</v>
      </c>
      <c r="BB61" s="95" t="s">
        <v>65</v>
      </c>
      <c r="BC61" s="93">
        <v>107914.65</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2220000</v>
      </c>
      <c r="J5" t="s">
        <v>4</v>
      </c>
      <c r="K5" s="1">
        <v>0</v>
      </c>
      <c r="S5" s="136"/>
      <c r="T5" s="136"/>
      <c r="U5" s="136"/>
      <c r="V5" s="136"/>
      <c r="W5" s="136"/>
      <c r="X5" s="136"/>
      <c r="Y5" s="136"/>
      <c r="Z5" s="136"/>
    </row>
    <row r="6" spans="1:27" x14ac:dyDescent="0.25">
      <c r="A6" t="s">
        <v>8</v>
      </c>
      <c r="B6" s="1">
        <v>2220000</v>
      </c>
      <c r="J6" t="s">
        <v>8</v>
      </c>
      <c r="K6" s="1">
        <v>3456000</v>
      </c>
      <c r="S6" s="136"/>
      <c r="T6" s="136"/>
      <c r="U6" s="136"/>
      <c r="V6" s="136"/>
      <c r="W6" s="136"/>
      <c r="X6" s="136"/>
      <c r="Y6" s="136"/>
      <c r="Z6" s="136"/>
      <c r="AA6" s="18"/>
    </row>
    <row r="7" spans="1:27" x14ac:dyDescent="0.25">
      <c r="A7" t="s">
        <v>9</v>
      </c>
      <c r="B7" s="1">
        <v>15337500</v>
      </c>
      <c r="J7" t="s">
        <v>9</v>
      </c>
      <c r="K7" s="1">
        <v>0</v>
      </c>
      <c r="S7" s="136"/>
      <c r="T7" s="136"/>
      <c r="U7" s="136"/>
      <c r="V7" s="136"/>
      <c r="W7" s="136"/>
      <c r="X7" s="136"/>
      <c r="Y7" s="136"/>
      <c r="Z7" s="136"/>
      <c r="AA7" s="18"/>
    </row>
    <row r="8" spans="1:27" x14ac:dyDescent="0.25">
      <c r="A8" t="s">
        <v>7</v>
      </c>
      <c r="B8" s="1">
        <v>1998000</v>
      </c>
      <c r="J8" t="s">
        <v>7</v>
      </c>
      <c r="K8" s="1">
        <v>6120000</v>
      </c>
      <c r="S8" s="136"/>
      <c r="T8" s="136"/>
      <c r="U8" s="136"/>
      <c r="V8" s="136"/>
      <c r="W8" s="136"/>
      <c r="X8" s="136"/>
      <c r="Y8" s="136"/>
      <c r="Z8" s="136"/>
    </row>
    <row r="9" spans="1:27" x14ac:dyDescent="0.25">
      <c r="A9" t="s">
        <v>3</v>
      </c>
      <c r="B9" s="1">
        <v>2035000</v>
      </c>
      <c r="J9" t="s">
        <v>3</v>
      </c>
      <c r="K9" s="1">
        <v>280000</v>
      </c>
      <c r="S9" s="136"/>
      <c r="T9" s="136"/>
      <c r="U9" s="136"/>
      <c r="V9" s="136"/>
      <c r="W9" s="136"/>
      <c r="X9" s="136"/>
      <c r="Y9" s="136"/>
      <c r="Z9" s="136"/>
    </row>
    <row r="10" spans="1:27" x14ac:dyDescent="0.25">
      <c r="A10" t="s">
        <v>6</v>
      </c>
      <c r="B10" s="1">
        <v>0</v>
      </c>
      <c r="J10" t="s">
        <v>6</v>
      </c>
      <c r="K10" s="1">
        <v>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7757500</v>
      </c>
    </row>
    <row r="14" spans="1:27" x14ac:dyDescent="0.25">
      <c r="A14" t="s">
        <v>76</v>
      </c>
      <c r="B14" s="1">
        <v>0</v>
      </c>
      <c r="J14" t="s">
        <v>76</v>
      </c>
      <c r="K14" s="1">
        <v>0</v>
      </c>
    </row>
    <row r="15" spans="1:27" x14ac:dyDescent="0.25">
      <c r="A15" s="12" t="s">
        <v>77</v>
      </c>
      <c r="B15" s="13">
        <v>23810500</v>
      </c>
      <c r="J15" s="12" t="s">
        <v>77</v>
      </c>
      <c r="K15" s="13">
        <v>17613500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3230100</v>
      </c>
      <c r="J22" t="s">
        <v>4</v>
      </c>
      <c r="K22" s="1">
        <v>0</v>
      </c>
      <c r="S22" s="136"/>
      <c r="T22" s="136"/>
      <c r="U22" s="136"/>
      <c r="V22" s="136"/>
      <c r="W22" s="136"/>
      <c r="X22" s="136"/>
      <c r="Y22" s="136"/>
      <c r="Z22" s="136"/>
    </row>
    <row r="23" spans="1:26" x14ac:dyDescent="0.25">
      <c r="A23" t="s">
        <v>8</v>
      </c>
      <c r="B23" s="1">
        <v>3230100</v>
      </c>
      <c r="J23" t="s">
        <v>8</v>
      </c>
      <c r="K23" s="1">
        <v>4989816</v>
      </c>
      <c r="S23" s="136"/>
      <c r="T23" s="136"/>
      <c r="U23" s="136"/>
      <c r="V23" s="136"/>
      <c r="W23" s="136"/>
      <c r="X23" s="136"/>
      <c r="Y23" s="136"/>
      <c r="Z23" s="136"/>
    </row>
    <row r="24" spans="1:26" ht="14.45" customHeight="1" x14ac:dyDescent="0.25">
      <c r="A24" t="s">
        <v>9</v>
      </c>
      <c r="B24" s="1">
        <v>22331400</v>
      </c>
      <c r="J24" t="s">
        <v>9</v>
      </c>
      <c r="K24" s="1">
        <v>0</v>
      </c>
      <c r="S24" s="136"/>
      <c r="T24" s="136"/>
      <c r="U24" s="136"/>
      <c r="V24" s="136"/>
      <c r="W24" s="136"/>
      <c r="X24" s="136"/>
      <c r="Y24" s="136"/>
      <c r="Z24" s="136"/>
    </row>
    <row r="25" spans="1:26" x14ac:dyDescent="0.25">
      <c r="A25" t="s">
        <v>7</v>
      </c>
      <c r="B25" s="1">
        <v>2907090</v>
      </c>
      <c r="J25" t="s">
        <v>7</v>
      </c>
      <c r="K25" s="1">
        <v>12325395</v>
      </c>
      <c r="S25" s="136"/>
      <c r="T25" s="136"/>
      <c r="U25" s="136"/>
      <c r="V25" s="136"/>
      <c r="W25" s="136"/>
      <c r="X25" s="136"/>
      <c r="Y25" s="136"/>
      <c r="Z25" s="136"/>
    </row>
    <row r="26" spans="1:26" ht="14.45" customHeight="1" x14ac:dyDescent="0.25">
      <c r="A26" t="s">
        <v>3</v>
      </c>
      <c r="B26" s="1">
        <v>2960925</v>
      </c>
      <c r="J26" t="s">
        <v>3</v>
      </c>
      <c r="K26" s="1">
        <v>553729.07625542406</v>
      </c>
      <c r="S26" s="136"/>
      <c r="T26" s="136"/>
      <c r="U26" s="136"/>
      <c r="V26" s="136"/>
      <c r="W26" s="136"/>
      <c r="X26" s="136"/>
      <c r="Y26" s="136"/>
      <c r="Z26" s="136"/>
    </row>
    <row r="27" spans="1:26" x14ac:dyDescent="0.25">
      <c r="A27" t="s">
        <v>6</v>
      </c>
      <c r="B27" s="1">
        <v>0</v>
      </c>
      <c r="J27" t="s">
        <v>6</v>
      </c>
      <c r="K27" s="1">
        <v>0</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15342053</v>
      </c>
    </row>
    <row r="31" spans="1:26" x14ac:dyDescent="0.25">
      <c r="A31" t="s">
        <v>76</v>
      </c>
      <c r="B31" s="1">
        <v>0</v>
      </c>
      <c r="J31" t="s">
        <v>76</v>
      </c>
      <c r="K31" s="1">
        <v>0</v>
      </c>
    </row>
    <row r="32" spans="1:26" x14ac:dyDescent="0.25">
      <c r="A32" s="12" t="s">
        <v>77</v>
      </c>
      <c r="B32" s="13">
        <v>34659615</v>
      </c>
      <c r="J32" s="12" t="s">
        <v>77</v>
      </c>
      <c r="K32" s="13">
        <v>33210993.076255426</v>
      </c>
    </row>
    <row r="35" spans="1:15" x14ac:dyDescent="0.25">
      <c r="B35" t="s">
        <v>79</v>
      </c>
      <c r="C35" t="s">
        <v>80</v>
      </c>
      <c r="D35" t="s">
        <v>24</v>
      </c>
      <c r="H35" t="s">
        <v>80</v>
      </c>
      <c r="I35" t="s">
        <v>24</v>
      </c>
    </row>
    <row r="36" spans="1:15" x14ac:dyDescent="0.25">
      <c r="A36" t="s">
        <v>128</v>
      </c>
      <c r="B36" s="14">
        <v>41424000</v>
      </c>
      <c r="C36" s="14">
        <v>23810500</v>
      </c>
      <c r="D36" s="14">
        <v>17613500</v>
      </c>
      <c r="G36" t="s">
        <v>128</v>
      </c>
      <c r="H36" s="15">
        <v>0.57479963306295867</v>
      </c>
      <c r="I36" s="15">
        <v>0.42520036693704133</v>
      </c>
    </row>
    <row r="37" spans="1:15" x14ac:dyDescent="0.25">
      <c r="A37" t="s">
        <v>127</v>
      </c>
      <c r="B37" s="14">
        <v>67870608.076255426</v>
      </c>
      <c r="C37" s="14">
        <v>34659615</v>
      </c>
      <c r="D37" s="14">
        <v>33210993.076255426</v>
      </c>
      <c r="G37" t="s">
        <v>127</v>
      </c>
      <c r="H37" s="15">
        <v>0.51067193859613713</v>
      </c>
      <c r="I37" s="15">
        <v>0.48932806140386287</v>
      </c>
    </row>
    <row r="38" spans="1:15" x14ac:dyDescent="0.25">
      <c r="O38" s="17">
        <v>19926595845753.254</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1106.29</v>
      </c>
      <c r="J11" s="19"/>
      <c r="K11" s="19"/>
    </row>
    <row r="12" spans="2:57" ht="14.45" customHeight="1" thickBot="1" x14ac:dyDescent="0.25">
      <c r="B12" s="19"/>
      <c r="C12" s="19"/>
      <c r="D12" s="19"/>
      <c r="E12" s="19"/>
      <c r="F12" s="19"/>
      <c r="G12" s="44" t="s">
        <v>93</v>
      </c>
      <c r="H12" s="45" t="s">
        <v>94</v>
      </c>
      <c r="I12" s="46">
        <v>3514650</v>
      </c>
      <c r="J12" s="19"/>
      <c r="K12" s="19"/>
    </row>
    <row r="13" spans="2:57" ht="14.45" customHeight="1" thickBot="1" x14ac:dyDescent="0.25">
      <c r="B13" s="19"/>
      <c r="C13" s="19"/>
      <c r="D13" s="19"/>
      <c r="E13" s="19"/>
      <c r="F13" s="19"/>
      <c r="G13" s="44" t="s">
        <v>95</v>
      </c>
      <c r="H13" s="45" t="s">
        <v>94</v>
      </c>
      <c r="I13" s="46">
        <v>15232485</v>
      </c>
      <c r="J13" s="19"/>
      <c r="K13" s="19"/>
    </row>
    <row r="14" spans="2:57" ht="14.45" customHeight="1" thickBot="1" x14ac:dyDescent="0.25">
      <c r="B14" s="19"/>
      <c r="C14" s="19"/>
      <c r="D14" s="19"/>
      <c r="E14" s="19"/>
      <c r="F14" s="19"/>
      <c r="G14" s="44" t="s">
        <v>96</v>
      </c>
      <c r="H14" s="45" t="s">
        <v>97</v>
      </c>
      <c r="I14" s="47">
        <v>61.35</v>
      </c>
      <c r="J14" s="19"/>
      <c r="K14" s="19"/>
    </row>
    <row r="15" spans="2:57" ht="14.45" customHeight="1" thickBot="1" x14ac:dyDescent="0.25">
      <c r="B15" s="19"/>
      <c r="C15" s="19"/>
      <c r="D15" s="19"/>
      <c r="E15" s="19"/>
      <c r="F15" s="19"/>
      <c r="G15" s="44" t="s">
        <v>98</v>
      </c>
      <c r="H15" s="45" t="s">
        <v>67</v>
      </c>
      <c r="I15" s="48">
        <v>37.107139762766231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1106.29</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38584.769755542926</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1.7589999999999999</v>
      </c>
      <c r="AT30" s="101">
        <v>61350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107914.65</v>
      </c>
      <c r="AV39" s="103">
        <v>1.76</v>
      </c>
      <c r="AW39" s="104">
        <v>2.19875</v>
      </c>
    </row>
    <row r="40" spans="2:49" ht="14.45" customHeight="1" x14ac:dyDescent="0.2">
      <c r="B40" s="19"/>
      <c r="C40" s="49"/>
      <c r="D40" s="53" t="s">
        <v>109</v>
      </c>
      <c r="E40" s="163">
        <v>1319.2499999999998</v>
      </c>
      <c r="F40" s="163">
        <v>1407.2</v>
      </c>
      <c r="G40" s="163">
        <v>1495.15</v>
      </c>
      <c r="H40" s="163">
        <v>1583.1</v>
      </c>
      <c r="I40" s="163">
        <v>1671.05</v>
      </c>
      <c r="J40" s="164">
        <v>1759</v>
      </c>
      <c r="K40" s="163">
        <v>1846.9499999999998</v>
      </c>
      <c r="L40" s="163">
        <v>1934.8999999999999</v>
      </c>
      <c r="M40" s="163">
        <v>2022.8500000000001</v>
      </c>
      <c r="N40" s="163">
        <v>2110.7999999999997</v>
      </c>
      <c r="O40" s="163">
        <v>2198.75</v>
      </c>
      <c r="AT40" s="21" t="s">
        <v>62</v>
      </c>
      <c r="AU40" s="102">
        <v>67870.61</v>
      </c>
      <c r="AV40" s="103">
        <v>1.1100000000000001</v>
      </c>
      <c r="AW40" s="104">
        <v>1.6384368964851295</v>
      </c>
    </row>
    <row r="41" spans="2:49" x14ac:dyDescent="0.2">
      <c r="B41" s="19"/>
      <c r="C41" s="54">
        <v>-0.2</v>
      </c>
      <c r="D41" s="55">
        <v>35668.89</v>
      </c>
      <c r="E41" s="56">
        <v>-0.44233138945611244</v>
      </c>
      <c r="F41" s="56">
        <v>-0.35218567761510533</v>
      </c>
      <c r="G41" s="56">
        <v>-0.27264534363774612</v>
      </c>
      <c r="H41" s="56">
        <v>-0.20194282454676032</v>
      </c>
      <c r="I41" s="56">
        <v>-0.13868267588640446</v>
      </c>
      <c r="J41" s="56">
        <v>-8.1748542092084306E-2</v>
      </c>
      <c r="K41" s="56">
        <v>-3.0236706754365961E-2</v>
      </c>
      <c r="L41" s="56">
        <v>1.6592234461741524E-2</v>
      </c>
      <c r="M41" s="56">
        <v>5.9349093832970289E-2</v>
      </c>
      <c r="N41" s="56">
        <v>9.8542881589929632E-2</v>
      </c>
      <c r="O41" s="56">
        <v>0.13460116632633257</v>
      </c>
      <c r="AT41" s="21" t="s">
        <v>61</v>
      </c>
      <c r="AU41" s="102">
        <v>40044.04</v>
      </c>
      <c r="AV41" s="103"/>
      <c r="AW41" s="104">
        <v>0.37107139762766228</v>
      </c>
    </row>
    <row r="42" spans="2:49" x14ac:dyDescent="0.2">
      <c r="B42" s="19"/>
      <c r="C42" s="54">
        <v>-0.15</v>
      </c>
      <c r="D42" s="55">
        <v>44586.112500000003</v>
      </c>
      <c r="E42" s="56">
        <v>-0.15386511156488991</v>
      </c>
      <c r="F42" s="56">
        <v>-8.1748542092084181E-2</v>
      </c>
      <c r="G42" s="56">
        <v>-1.8116274910196909E-2</v>
      </c>
      <c r="H42" s="56">
        <v>3.8445740362591782E-2</v>
      </c>
      <c r="I42" s="56">
        <v>8.9053859290876405E-2</v>
      </c>
      <c r="J42" s="56">
        <v>0.13460116632633257</v>
      </c>
      <c r="K42" s="56">
        <v>0.1758106345965072</v>
      </c>
      <c r="L42" s="56">
        <v>0.21327378756939322</v>
      </c>
      <c r="M42" s="56">
        <v>0.24747927506637624</v>
      </c>
      <c r="N42" s="56">
        <v>0.27883430527194375</v>
      </c>
      <c r="O42" s="56">
        <v>0.30768093306106609</v>
      </c>
    </row>
    <row r="43" spans="2:49" x14ac:dyDescent="0.2">
      <c r="B43" s="19"/>
      <c r="C43" s="54">
        <v>-0.1</v>
      </c>
      <c r="D43" s="55">
        <v>52454.25</v>
      </c>
      <c r="E43" s="56">
        <v>1.9214655169843532E-2</v>
      </c>
      <c r="F43" s="56">
        <v>8.0513739221728331E-2</v>
      </c>
      <c r="G43" s="56">
        <v>0.13460116632633257</v>
      </c>
      <c r="H43" s="56">
        <v>0.18267887930820301</v>
      </c>
      <c r="I43" s="56">
        <v>0.22569578039724497</v>
      </c>
      <c r="J43" s="56">
        <v>0.26441099137738272</v>
      </c>
      <c r="K43" s="56">
        <v>0.29943903940703109</v>
      </c>
      <c r="L43" s="56">
        <v>0.33128271943398424</v>
      </c>
      <c r="M43" s="56">
        <v>0.3603573838064198</v>
      </c>
      <c r="N43" s="56">
        <v>0.38700915948115222</v>
      </c>
      <c r="O43" s="56">
        <v>0.41152879310190615</v>
      </c>
      <c r="AU43" s="21">
        <v>93742.8</v>
      </c>
    </row>
    <row r="44" spans="2:49" x14ac:dyDescent="0.2">
      <c r="B44" s="19"/>
      <c r="C44" s="54">
        <v>-0.05</v>
      </c>
      <c r="D44" s="55">
        <v>58282.5</v>
      </c>
      <c r="E44" s="56">
        <v>0.11729318965285911</v>
      </c>
      <c r="F44" s="56">
        <v>0.17246236529955561</v>
      </c>
      <c r="G44" s="56">
        <v>0.22114104969369933</v>
      </c>
      <c r="H44" s="56">
        <v>0.26441099137738272</v>
      </c>
      <c r="I44" s="56">
        <v>0.30312620235752041</v>
      </c>
      <c r="J44" s="56">
        <v>0.33796989223964441</v>
      </c>
      <c r="K44" s="56">
        <v>0.36949513546632795</v>
      </c>
      <c r="L44" s="56">
        <v>0.39815444749058582</v>
      </c>
      <c r="M44" s="56">
        <v>0.42432164542577777</v>
      </c>
      <c r="N44" s="56">
        <v>0.448308243533037</v>
      </c>
      <c r="O44" s="56">
        <v>0.47037591379171556</v>
      </c>
      <c r="AU44" s="21">
        <v>117644.15999999999</v>
      </c>
    </row>
    <row r="45" spans="2:49" x14ac:dyDescent="0.2">
      <c r="B45" s="19"/>
      <c r="C45" s="51" t="s">
        <v>107</v>
      </c>
      <c r="D45" s="57">
        <v>61350</v>
      </c>
      <c r="E45" s="56">
        <v>0.16142853017021619</v>
      </c>
      <c r="F45" s="56">
        <v>0.2138392470345778</v>
      </c>
      <c r="G45" s="56">
        <v>0.26008399720901437</v>
      </c>
      <c r="H45" s="56">
        <v>0.30119044180851356</v>
      </c>
      <c r="I45" s="56">
        <v>0.33796989223964441</v>
      </c>
      <c r="J45" s="56">
        <v>0.37107139762766217</v>
      </c>
      <c r="K45" s="56">
        <v>0.4010203786930116</v>
      </c>
      <c r="L45" s="56">
        <v>0.42824672511605655</v>
      </c>
      <c r="M45" s="56">
        <v>0.45310556315448891</v>
      </c>
      <c r="N45" s="56">
        <v>0.47589283135638516</v>
      </c>
      <c r="O45" s="56">
        <v>0.49685711810212979</v>
      </c>
    </row>
    <row r="46" spans="2:49" ht="14.45" customHeight="1" x14ac:dyDescent="0.2">
      <c r="B46" s="19"/>
      <c r="C46" s="54">
        <v>0.05</v>
      </c>
      <c r="D46" s="55">
        <v>64417.5</v>
      </c>
      <c r="E46" s="56">
        <v>0.20136050492401544</v>
      </c>
      <c r="F46" s="56">
        <v>0.25127547336626455</v>
      </c>
      <c r="G46" s="56">
        <v>0.29531809258001374</v>
      </c>
      <c r="H46" s="56">
        <v>0.33446708743667958</v>
      </c>
      <c r="I46" s="56">
        <v>0.36949513546632806</v>
      </c>
      <c r="J46" s="56">
        <v>0.4010203786930116</v>
      </c>
      <c r="K46" s="56">
        <v>0.42954321780286825</v>
      </c>
      <c r="L46" s="56">
        <v>0.45547307153910144</v>
      </c>
      <c r="M46" s="56">
        <v>0.47914815538522748</v>
      </c>
      <c r="N46" s="56">
        <v>0.50085031557750959</v>
      </c>
      <c r="O46" s="56">
        <v>0.52081630295440928</v>
      </c>
    </row>
    <row r="47" spans="2:49" x14ac:dyDescent="0.2">
      <c r="B47" s="19"/>
      <c r="C47" s="54">
        <v>0.1</v>
      </c>
      <c r="D47" s="55">
        <v>70859.25</v>
      </c>
      <c r="E47" s="56">
        <v>0.27396409538546862</v>
      </c>
      <c r="F47" s="56">
        <v>0.31934133942387688</v>
      </c>
      <c r="G47" s="56">
        <v>0.35938008416364886</v>
      </c>
      <c r="H47" s="56">
        <v>0.39497007948789054</v>
      </c>
      <c r="I47" s="56">
        <v>0.42681375951484368</v>
      </c>
      <c r="J47" s="56">
        <v>0.45547307153910144</v>
      </c>
      <c r="K47" s="56">
        <v>0.48140292527533474</v>
      </c>
      <c r="L47" s="56">
        <v>0.5049755195810014</v>
      </c>
      <c r="M47" s="56">
        <v>0.52649832307747957</v>
      </c>
      <c r="N47" s="56">
        <v>0.54622755961591785</v>
      </c>
      <c r="O47" s="56">
        <v>0.56437845723128122</v>
      </c>
    </row>
    <row r="48" spans="2:49" x14ac:dyDescent="0.2">
      <c r="B48" s="19"/>
      <c r="C48" s="54">
        <v>0.15</v>
      </c>
      <c r="D48" s="55">
        <v>81488.137499999997</v>
      </c>
      <c r="E48" s="56">
        <v>0.36866443076997268</v>
      </c>
      <c r="F48" s="56">
        <v>0.40812290384684941</v>
      </c>
      <c r="G48" s="56">
        <v>0.44293920362056416</v>
      </c>
      <c r="H48" s="56">
        <v>0.47388702564164392</v>
      </c>
      <c r="I48" s="56">
        <v>0.50157718218682057</v>
      </c>
      <c r="J48" s="56">
        <v>0.52649832307747957</v>
      </c>
      <c r="K48" s="56">
        <v>0.5490460219785519</v>
      </c>
      <c r="L48" s="56">
        <v>0.56954393007043591</v>
      </c>
      <c r="M48" s="56">
        <v>0.58825941137172133</v>
      </c>
      <c r="N48" s="56">
        <v>0.6054152692312329</v>
      </c>
      <c r="O48" s="56">
        <v>0.62119865846198363</v>
      </c>
    </row>
    <row r="49" spans="2:45" ht="15" thickBot="1" x14ac:dyDescent="0.25">
      <c r="B49" s="19"/>
      <c r="C49" s="54">
        <v>0.2</v>
      </c>
      <c r="D49" s="58">
        <v>97785.764999999999</v>
      </c>
      <c r="E49" s="56">
        <v>0.47388702564164387</v>
      </c>
      <c r="F49" s="56">
        <v>0.50676908653904118</v>
      </c>
      <c r="G49" s="56">
        <v>0.5357826696838035</v>
      </c>
      <c r="H49" s="56">
        <v>0.56157252136803659</v>
      </c>
      <c r="I49" s="56">
        <v>0.58464765182235046</v>
      </c>
      <c r="J49" s="56">
        <v>0.6054152692312329</v>
      </c>
      <c r="K49" s="56">
        <v>0.62420501831545994</v>
      </c>
      <c r="L49" s="56">
        <v>0.64128660839202989</v>
      </c>
      <c r="M49" s="56">
        <v>0.65688284280976783</v>
      </c>
      <c r="N49" s="56">
        <v>0.67117939102602742</v>
      </c>
      <c r="O49" s="56">
        <v>0.68433221538498645</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61350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675.21</v>
      </c>
      <c r="BA66" s="21" t="s">
        <v>65</v>
      </c>
    </row>
    <row r="67" spans="2:55" x14ac:dyDescent="0.2">
      <c r="B67" s="19"/>
      <c r="C67" s="19"/>
      <c r="D67" s="19"/>
      <c r="E67" s="19"/>
      <c r="F67" s="19"/>
      <c r="G67" s="19"/>
      <c r="H67" s="19"/>
      <c r="I67" s="19"/>
      <c r="J67" s="19"/>
      <c r="K67" s="19"/>
      <c r="AS67" s="21" t="s">
        <v>11</v>
      </c>
      <c r="AT67" s="102">
        <v>49080</v>
      </c>
      <c r="AU67" s="103">
        <v>0.8</v>
      </c>
      <c r="AV67" s="104">
        <v>1</v>
      </c>
      <c r="AX67" s="21" t="s">
        <v>64</v>
      </c>
      <c r="AZ67" s="73">
        <v>51780</v>
      </c>
      <c r="BA67" s="21" t="s">
        <v>63</v>
      </c>
    </row>
    <row r="68" spans="2:55" x14ac:dyDescent="0.2">
      <c r="B68" s="19"/>
      <c r="C68" s="19"/>
      <c r="D68" s="19"/>
      <c r="E68" s="19"/>
      <c r="F68" s="19"/>
      <c r="G68" s="19"/>
      <c r="H68" s="19"/>
      <c r="I68" s="19"/>
      <c r="J68" s="19"/>
      <c r="K68" s="19"/>
      <c r="AS68" s="21" t="s">
        <v>62</v>
      </c>
      <c r="AT68" s="102">
        <v>41424</v>
      </c>
      <c r="AU68" s="103">
        <v>0.68</v>
      </c>
      <c r="AV68" s="104">
        <v>0.84400977995110027</v>
      </c>
    </row>
    <row r="69" spans="2:55" x14ac:dyDescent="0.2">
      <c r="B69" s="19"/>
      <c r="C69" s="19"/>
      <c r="D69" s="19"/>
      <c r="E69" s="19"/>
      <c r="F69" s="19"/>
      <c r="G69" s="19"/>
      <c r="H69" s="19"/>
      <c r="I69" s="19"/>
      <c r="J69" s="19"/>
      <c r="K69" s="19"/>
      <c r="AS69" s="21" t="s">
        <v>61</v>
      </c>
      <c r="AT69" s="102">
        <v>7656</v>
      </c>
      <c r="AU69" s="103"/>
      <c r="AV69" s="104">
        <v>0.15599022004889976</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0.8</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0.60000000000000009</v>
      </c>
      <c r="AU86" s="107">
        <v>0.64</v>
      </c>
      <c r="AV86" s="107">
        <v>0.68</v>
      </c>
      <c r="AW86" s="107">
        <v>0.72</v>
      </c>
      <c r="AX86" s="107">
        <v>0.76</v>
      </c>
      <c r="AY86" s="108">
        <v>0.8</v>
      </c>
      <c r="AZ86" s="107">
        <v>0.84000000000000008</v>
      </c>
      <c r="BA86" s="107">
        <v>0.88000000000000012</v>
      </c>
      <c r="BB86" s="107">
        <v>0.92</v>
      </c>
      <c r="BC86" s="107">
        <v>0.96000000000000008</v>
      </c>
      <c r="BD86" s="107">
        <v>1</v>
      </c>
    </row>
    <row r="87" spans="2:56" x14ac:dyDescent="0.2">
      <c r="B87" s="19"/>
      <c r="C87" s="19"/>
      <c r="D87" s="19"/>
      <c r="E87" s="19"/>
      <c r="F87" s="19"/>
      <c r="G87" s="19"/>
      <c r="H87" s="19"/>
      <c r="I87" s="19"/>
      <c r="J87" s="19"/>
      <c r="K87" s="19"/>
      <c r="AR87" s="21">
        <v>-0.2</v>
      </c>
      <c r="AS87" s="107">
        <v>35668.89</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44586.112500000003</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52454.25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58282.5</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61350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64417.5</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70859.25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81488.137499999997</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97785.764999999999</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2023-10-30T14:35:43Z</dcterms:modified>
</cp:coreProperties>
</file>