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3E1CB606-B37C-4FB2-9EEF-BF60BB6F7EE2}"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<sst xmlns="http://schemas.openxmlformats.org/spreadsheetml/2006/main" count="350" uniqueCount="161">
  <si>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</si>
  <si>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</si>
  <si>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</si>
  <si>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</si>
  <si>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</si>
  <si>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</si>
  <si>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</si>
  <si>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</si>
  <si>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</si>
  <si>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</si>
  <si>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</si>
  <si>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</si>
  <si>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</si>
  <si>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</si>
  <si>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</si>
  <si>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</si>
  <si>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</si>
  <si>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</si>
  <si>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</si>
  <si>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</si>
  <si>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</si>
  <si>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</si>
  <si>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</si>
  <si>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</si>
  <si>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</si>
  <si>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</si>
  <si>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</si>
  <si>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</si>
  <si>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</si>
  <si>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</si>
  <si>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</si>
  <si>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</si>
  <si>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</si>
  <si>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</si>
  <si>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</si>
  <si>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</si>
  <si>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</si>
  <si>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</si>
  <si>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</si>
  <si>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</si>
  <si>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</si>
  <si>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</si>
  <si>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</si>
  <si>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</si>
  <si>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</si>
  <si>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</si>
  <si>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</si>
  <si>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</si>
  <si>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</si>
  <si>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</si>
  <si>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</si>
  <si>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</si>
  <si>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</si>
  <si>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</si>
  <si>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</si>
  <si>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</si>
  <si>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</si>
  <si>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</si>
  <si>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</si>
  <si>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</si>
  <si>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</si>
  <si>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</si>
  <si>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</si>
  <si>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</si>
  <si>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</si>
  <si>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</si>
  <si>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</si>
  <si>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</si>
  <si>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</si>
  <si>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</si>
  <si>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</si>
  <si>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</si>
  <si>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</si>
  <si>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</si>
  <si>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</si>
  <si>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</si>
  <si>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</si>
  <si>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</si>
  <si>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</si>
  <si>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</si>
  <si>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</si>
  <si>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</si>
  <si>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</si>
  <si>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</si>
  <si>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</si>
  <si>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</si>
  <si>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</si>
  <si>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</si>
  <si>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</si>
  <si>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</si>
  <si>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</si>
  <si>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</si>
  <si>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</si>
  <si>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</si>
  <si>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</si>
  <si>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</si>
  <si>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</si>
  <si>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</si>
  <si>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</si>
  <si>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</si>
  <si>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</si>
  <si>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</si>
  <si>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</si>
  <si>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</si>
  <si>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</si>
  <si>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</si>
  <si>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</si>
  <si>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</si>
  <si>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</si>
  <si>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</si>
  <si>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</si>
  <si>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</si>
  <si>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</si>
  <si>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</si>
  <si>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</si>
  <si>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</si>
  <si>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</si>
  <si>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</si>
  <si>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</si>
  <si>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</si>
  <si>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</si>
  <si>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</si>
  <si>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</si>
  <si>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</si>
  <si>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PARDA PASTUSA SANTANDER CARCASÍ</t>
  </si>
  <si>
    <t>Santander</t>
  </si>
  <si>
    <t>Material de propagacion: Semilla // Distancia de siembra: 0,3 x 0,5 // Densidad de siembra - Plantas/Ha.: 66.667 // Duracion del ciclo: 6 meses // Productividad/Ha/Ciclo: 45.000 kg // Inicio de Produccion desde la siembra: mes 6   // Duracion de la etapa productiva: 1 meses // Productividad promedio en etapa productiva 45.000 kg // Precio de venta ponderado por calidad: $1.011 // Valor Jornal: $52.546// Otros: N.A. //% rendimiento 1ra. Calidad: 75 % rendimiento 2da. Calidad: 25</t>
  </si>
  <si>
    <t>2023 Q3</t>
  </si>
  <si>
    <t>2017 Q2</t>
  </si>
  <si>
    <t>El presente documento corresponde a una actualización del documento PDF de la AgroGuía correspondiente a Papa Parda Pastusa Santander Carcasí publicada en la página web, y consta de las siguientes partes:</t>
  </si>
  <si>
    <t>- Flujo anualizado de los ingresos (precio y rendimiento) y los costos de producción para una hectárea de
Papa Parda Pastusa Santander Carcasí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</si>
  <si>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Parda Pastusa Santander Carcasí.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</si>
  <si>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</si>
  <si>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</si>
  <si>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</si>
  <si>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</si>
  <si>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Parda Pastusa Santander Carcasí. La participación se encuentra actualizada al 2023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</si>
  <si>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</si>
  <si>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</si>
  <si>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Papa Parda Pastusa Santander Carcasí, en lo que respecta a la mano de obra incluye actividades como la preparación del terreno, la siembra, el trazado y el ahoyado, entre otras, y ascienden a un total de $1,6 millones de pesos (equivalente a 31 jornales). En cuanto a los insumos, se incluyen los gastos relacionados con el material vegetal y las enmiendas, que en conjunto ascienden a  $6,2 millones.</t>
  </si>
  <si>
    <t>*** Los costos de sostenimiento del ciclo comprenden tanto los gastos relacionados con la mano de obra como aquellos asociados con los insumos necesarios desde el momento de la siembra de las plantas hasta finalizar el ciclo. Para el caso de Papa Parda Pastusa Santander Carcasí, en lo que respecta a la mano de obra incluye actividades como la fertilización, riego, control de malezas, plagas y enfermedades, entre otras, y ascienden a un total de $4,7 millones de pesos (equivalente a 89 jornales). En cuanto a los insumos, se incluyen los fertilizantes, plaguicidas, transportes, entre otras, que en conjunto ascienden a  $20,3 millones.</t>
  </si>
  <si>
    <t>Nota 1: en caso de utilizar esta información para el desarrollo de otras publicaciones, por favor citar FINAGRO, "Agro Guía - Marcos de Referencia Agroeconómicos"</t>
  </si>
  <si>
    <t>Los costos totales del ciclo para esta actualización (2023 Q3) equivalen a $32,8 millones, en comparación con los costos del marco original que ascienden a $11,3 millones, (mes de publicación del marco: junio - 2017).
La rentabilidad actualizada (2023 Q3) bajó frente a la rentabilidad de la primera AgroGuía, pasando del 42,5% al 27,8%. Mientras que el crecimiento de los costos fue del 290,2%, el crecimiento de los ingresos fue del 231,0%.</t>
  </si>
  <si>
    <t>En cuanto a los costos de mano de obra de la AgroGuía actualizada, se destaca la participación de cosecha y beneficio seguido de instalación, que representan el 32% y el 26% del costo total, respectivamente. En cuanto a los costos de insumos, se destaca la participación de cosecha y beneficio seguido de instalación, que representan el 55% y el 23% del costo total, respectivamente.</t>
  </si>
  <si>
    <t>bajó</t>
  </si>
  <si>
    <t>A continuación, se presenta la desagregación de los costos de mano de obra e insumos según las diferentes actividades vinculadas a la producción de PAPA PARDA PASTUSA SANTANDER CARCASÍ</t>
  </si>
  <si>
    <t>En cuanto a los costos de mano de obra, se destaca la participación de cosecha y beneficio segido por instalación que representan el 32% y el 26% del costo total, respectivamente. En cuanto a los costos de insumos, se destaca la participación de instalación segido por fertilización que representan el 47% y el 16% del costo total, respectivamente.</t>
  </si>
  <si>
    <t>En cuanto a los costos de mano de obra, se destaca la participación de cosecha y beneficio segido por instalación que representan el 32% y el 26% del costo total, respectivamente. En cuanto a los costos de insumos, se destaca la participación de cosecha y beneficio segido por instalación que representan el 55% y el 23% del costo total, respectivamente.</t>
  </si>
  <si>
    <t>En cuanto a los costos de mano de obra, se destaca la participación de cosecha y beneficio segido por instalación que representan el 32% y el 26% del costo total, respectivamente.</t>
  </si>
  <si>
    <t>En cuanto a los costos de insumos, se destaca la participación de cosecha y beneficio segido por instalación que representan el 55% y el 23% del costo total, respectivamente.</t>
  </si>
  <si>
    <t>En cuanto a los costos de insumos, se destaca la participación de instalación segido por fertilización que representan el 47% y el 16% del costo total, respectivamente.</t>
  </si>
  <si>
    <t>En cuanto a los costos de mano de obra, se destaca la participación de cosecha y beneficio segido por instalación que representan el 32% y el 26% del costo total, respectivamente.En cuanto a los costos de insumos, se destaca la participación de instalación segido por fertilización que representan el 47% y el 16% del costo total, respectivamente.</t>
  </si>
  <si>
    <t>De acuerdo con el comportamiento histórico del sistema productivo, se efectuó un análisis de sensibilidad del margen de utilidad obtenido en la producción de PAPA PARDA PASTUSA SANTANDER CARCASÍ, frente a diferentes escenarios de variación de precios de venta en finca y rendimientos probables (kg/ha).</t>
  </si>
  <si>
    <t>Con un precio ponderado de COP $ 1.011/kg y con un rendimiento por hectárea de 45.000 kg por ciclo; el margen de utilidad obtenido en la producción de papas es del 28%.</t>
  </si>
  <si>
    <t>El precio mínimo ponderado para cubrir los costos de producción, con un rendimiento de 45.000 kg para todo el ciclo de producción, es COP $ 730/kg.</t>
  </si>
  <si>
    <t>El rendimiento mínimo por ha/ciclo para cubrir los costos de producción, con un precio ponderado de COP $ 1.011, es de 32.484 kg/ha para todo el ciclo.</t>
  </si>
  <si>
    <t>El siguiente cuadro presenta diferentes escenarios de rentabilidad para el sistema productivo de PAPA PARDA PASTUSA SANTANDER CARCASÍ, con respecto a diferentes niveles de productividad (kg./ha.) y precios ($/kg.).</t>
  </si>
  <si>
    <t>De acuerdo con el comportamiento histórico del sistema productivo, se efectuó un análisis de sensibilidad del margen de utilidad obtenido en la producción de PAPA PARDA PASTUSA SANTANDER CARCASÍ, frente a diferentes escenarios de variación de precios de venta en finca y rendimientos probables (t/ha)</t>
  </si>
  <si>
    <t>Con un precio ponderado de COP $$ 438/kg y con un rendimiento por hectárea de 45.000 kg por ciclo; el margen de utilidad obtenido en la producción de papas es del 43%.</t>
  </si>
  <si>
    <t>El precio mínimo ponderado para cubrir los costos de producción, con un rendimiento de 45.000 kg para todo el ciclo de producción, es COP $ 251/kg.</t>
  </si>
  <si>
    <t>El rendimiento mínimo por ha/ciclo para cubrir los costos de producción, con un precio ponderado de COP $ 438, es de 25.861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</si>
</sst>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Q3</c:v>
                </c:pt>
              </c:strCache>
            </c:strRef>
          </c:cat>
          <c:val>
            <c:numRef>
              <c:f>'Análisis Comparativo y Part.'!$AQ$41:$AQ$42</c:f>
              <c:numCache>
                <c:formatCode>_(* #.##0_);_(* \(#.##0\);_(* "-"_);_(@_)</c:formatCode>
                <c:ptCount val="2"/>
                <c:pt idx="0">
                  <c:v>11314200</c:v>
                </c:pt>
                <c:pt idx="1">
                  <c:v>32833027.217000693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Q3</c:v>
                </c:pt>
              </c:strCache>
            </c:strRef>
          </c:cat>
          <c:val>
            <c:numRef>
              <c:f>'Análisis Comparativo y Part.'!$AR$41:$AR$42</c:f>
              <c:numCache>
                <c:formatCode>_(* #.##0_);_(* \(#.##0\);_(* "-"_);_(@_)</c:formatCode>
                <c:ptCount val="2"/>
                <c:pt idx="0">
                  <c:v>4185000</c:v>
                </c:pt>
                <c:pt idx="1">
                  <c:v>6281226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Q3</c:v>
                </c:pt>
              </c:strCache>
            </c:strRef>
          </c:cat>
          <c:val>
            <c:numRef>
              <c:f>'Análisis Comparativo y Part.'!$AS$41:$AS$42</c:f>
              <c:numCache>
                <c:formatCode>_(* #.##0_);_(* \(#.##0\);_(* "-"_);_(@_)</c:formatCode>
                <c:ptCount val="2"/>
                <c:pt idx="0">
                  <c:v>7129200</c:v>
                </c:pt>
                <c:pt idx="1">
                  <c:v>26551801.217000693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333869</c:v>
                </c:pt>
                <c:pt idx="1">
                  <c:v>1187545</c:v>
                </c:pt>
                <c:pt idx="2">
                  <c:v>14589900</c:v>
                </c:pt>
                <c:pt idx="3">
                  <c:v>2300145</c:v>
                </c:pt>
                <c:pt idx="4">
                  <c:v>6211298.2170006931</c:v>
                </c:pt>
                <c:pt idx="5">
                  <c:v>308626</c:v>
                </c:pt>
                <c:pt idx="6">
                  <c:v>0</c:v>
                </c:pt>
                <c:pt idx="7">
                  <c:v>0</c:v>
                </c:pt>
                <c:pt idx="8">
                  <c:v>1620418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578006</c:v>
                </c:pt>
                <c:pt idx="1">
                  <c:v>630552</c:v>
                </c:pt>
                <c:pt idx="2">
                  <c:v>2025000</c:v>
                </c:pt>
                <c:pt idx="3">
                  <c:v>315276</c:v>
                </c:pt>
                <c:pt idx="4">
                  <c:v>1628926</c:v>
                </c:pt>
                <c:pt idx="5">
                  <c:v>315276</c:v>
                </c:pt>
                <c:pt idx="6">
                  <c:v>0</c:v>
                </c:pt>
                <c:pt idx="7">
                  <c:v>788190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Q3</c:v>
                </c:pt>
              </c:strCache>
            </c:strRef>
          </c:cat>
          <c:val>
            <c:numRef>
              <c:f>'Análisis Comparativo y Part.'!$AW$41:$AW$42</c:f>
              <c:numCache>
                <c:formatCode>0%</c:formatCode>
                <c:ptCount val="2"/>
                <c:pt idx="0">
                  <c:v>0.36988916582701387</c:v>
                </c:pt>
                <c:pt idx="1">
                  <c:v>0.19130815926554676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Q3</c:v>
                </c:pt>
              </c:strCache>
            </c:strRef>
          </c:cat>
          <c:val>
            <c:numRef>
              <c:f>'Análisis Comparativo y Part.'!$AX$41:$AX$42</c:f>
              <c:numCache>
                <c:formatCode>0%</c:formatCode>
                <c:ptCount val="2"/>
                <c:pt idx="0">
                  <c:v>0.63011083417298619</c:v>
                </c:pt>
                <c:pt idx="1">
                  <c:v>0.80869184073445322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385000</c:v>
                </c:pt>
                <c:pt idx="1">
                  <c:v>420000</c:v>
                </c:pt>
                <c:pt idx="2">
                  <c:v>1350000</c:v>
                </c:pt>
                <c:pt idx="3">
                  <c:v>210000</c:v>
                </c:pt>
                <c:pt idx="4">
                  <c:v>1085000</c:v>
                </c:pt>
                <c:pt idx="5">
                  <c:v>210000</c:v>
                </c:pt>
                <c:pt idx="6">
                  <c:v>0</c:v>
                </c:pt>
                <c:pt idx="7">
                  <c:v>525000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110000</c:v>
                </c:pt>
                <c:pt idx="1">
                  <c:v>766200</c:v>
                </c:pt>
                <c:pt idx="2">
                  <c:v>900000</c:v>
                </c:pt>
                <c:pt idx="3">
                  <c:v>1144000</c:v>
                </c:pt>
                <c:pt idx="4">
                  <c:v>3334000</c:v>
                </c:pt>
                <c:pt idx="5">
                  <c:v>140000</c:v>
                </c:pt>
                <c:pt idx="6">
                  <c:v>0</c:v>
                </c:pt>
                <c:pt idx="7">
                  <c:v>0</c:v>
                </c:pt>
                <c:pt idx="8">
                  <c:v>735000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578006</c:v>
                </c:pt>
                <c:pt idx="1">
                  <c:v>630552</c:v>
                </c:pt>
                <c:pt idx="2">
                  <c:v>2025000</c:v>
                </c:pt>
                <c:pt idx="3">
                  <c:v>315276</c:v>
                </c:pt>
                <c:pt idx="4">
                  <c:v>1628926</c:v>
                </c:pt>
                <c:pt idx="5">
                  <c:v>315276</c:v>
                </c:pt>
                <c:pt idx="6">
                  <c:v>0</c:v>
                </c:pt>
                <c:pt idx="7">
                  <c:v>788190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333869</c:v>
                </c:pt>
                <c:pt idx="1">
                  <c:v>1187545</c:v>
                </c:pt>
                <c:pt idx="2">
                  <c:v>14589900</c:v>
                </c:pt>
                <c:pt idx="3">
                  <c:v>2300145</c:v>
                </c:pt>
                <c:pt idx="4">
                  <c:v>6211298.2170006931</c:v>
                </c:pt>
                <c:pt idx="5">
                  <c:v>308626</c:v>
                </c:pt>
                <c:pt idx="6">
                  <c:v>0</c:v>
                </c:pt>
                <c:pt idx="7">
                  <c:v>0</c:v>
                </c:pt>
                <c:pt idx="8">
                  <c:v>1620418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Q3</c:v>
                </c:pt>
              </c:strCache>
            </c:strRef>
          </c:cat>
          <c:val>
            <c:numRef>
              <c:f>Tortas!$B$36:$B$37</c:f>
              <c:numCache>
                <c:formatCode>_(* #.##0_);_(* \(#.##0\);_(* "-"_);_(@_)</c:formatCode>
                <c:ptCount val="2"/>
                <c:pt idx="0">
                  <c:v>11314200</c:v>
                </c:pt>
                <c:pt idx="1">
                  <c:v>32833027.217000693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Q3</c:v>
                </c:pt>
              </c:strCache>
            </c:strRef>
          </c:cat>
          <c:val>
            <c:numRef>
              <c:f>Tortas!$C$36:$C$37</c:f>
              <c:numCache>
                <c:formatCode>_(* #.##0_);_(* \(#.##0\);_(* "-"_);_(@_)</c:formatCode>
                <c:ptCount val="2"/>
                <c:pt idx="0">
                  <c:v>4185000</c:v>
                </c:pt>
                <c:pt idx="1">
                  <c:v>6281226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Q3</c:v>
                </c:pt>
              </c:strCache>
            </c:strRef>
          </c:cat>
          <c:val>
            <c:numRef>
              <c:f>Tortas!$D$36:$D$37</c:f>
              <c:numCache>
                <c:formatCode>_(* #.##0_);_(* \(#.##0\);_(* "-"_);_(@_)</c:formatCode>
                <c:ptCount val="2"/>
                <c:pt idx="0">
                  <c:v>7129200</c:v>
                </c:pt>
                <c:pt idx="1">
                  <c:v>26551801.217000693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Q3</c:v>
                </c:pt>
              </c:strCache>
            </c:strRef>
          </c:cat>
          <c:val>
            <c:numRef>
              <c:f>Tortas!$H$36:$H$37</c:f>
              <c:numCache>
                <c:formatCode>0%</c:formatCode>
                <c:ptCount val="2"/>
                <c:pt idx="0">
                  <c:v>0.36988916582701387</c:v>
                </c:pt>
                <c:pt idx="1">
                  <c:v>0.19130815926554676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Q3</c:v>
                </c:pt>
              </c:strCache>
            </c:strRef>
          </c:cat>
          <c:val>
            <c:numRef>
              <c:f>Tortas!$I$36:$I$37</c:f>
              <c:numCache>
                <c:formatCode>0%</c:formatCode>
                <c:ptCount val="2"/>
                <c:pt idx="0">
                  <c:v>0.63011083417298619</c:v>
                </c:pt>
                <c:pt idx="1">
                  <c:v>0.80869184073445322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1628.93</v>
      </c>
      <c r="C7" s="22">
        <v>4652.3</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6281.23</v>
      </c>
      <c r="AH7" s="23">
        <v>0.1913081592655467</v>
      </c>
    </row>
    <row r="8" spans="1:34" x14ac:dyDescent="0.2">
      <c r="A8" s="5" t="s">
        <v>122</v>
      </c>
      <c r="B8" s="22">
        <v>6211.3</v>
      </c>
      <c r="C8" s="22">
        <v>20340.5</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26551.8</v>
      </c>
      <c r="AH8" s="23">
        <v>0.80869184073445322</v>
      </c>
    </row>
    <row r="9" spans="1:34" x14ac:dyDescent="0.2">
      <c r="A9" s="9" t="s">
        <v>121</v>
      </c>
      <c r="B9" s="22">
        <v>7840.22</v>
      </c>
      <c r="C9" s="22">
        <v>24992.799999999999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32833.03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33750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33750</v>
      </c>
      <c r="AH11" s="27"/>
    </row>
    <row r="12" spans="1:34" hidden="1" x14ac:dyDescent="0.2">
      <c r="A12" s="5" t="s">
        <v>20</v>
      </c>
      <c r="B12" s="24"/>
      <c r="C12" s="24">
        <v>11250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11250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1155</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1155</v>
      </c>
      <c r="AH15" s="27"/>
    </row>
    <row r="16" spans="1:34" hidden="1" x14ac:dyDescent="0.2">
      <c r="A16" s="5" t="s">
        <v>16</v>
      </c>
      <c r="B16" s="162">
        <v>0</v>
      </c>
      <c r="C16" s="162">
        <v>578</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578</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45483.75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45483.75</v>
      </c>
      <c r="AH19" s="27"/>
    </row>
    <row r="20" spans="1:34" x14ac:dyDescent="0.2">
      <c r="A20" s="3" t="s">
        <v>12</v>
      </c>
      <c r="B20" s="25">
        <v>-7840.22</v>
      </c>
      <c r="C20" s="25">
        <v>20490.95</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12650.72</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4185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4185</v>
      </c>
      <c r="AH121" s="71">
        <v>0.36988916582701381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7129.2</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7129.2</v>
      </c>
      <c r="AH122" s="71">
        <v>0.63011083417298608</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11314.2</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11314.2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33750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33750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11250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11250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0.5</v>
      </c>
      <c r="D129" s="74">
        <v>0.5</v>
      </c>
      <c r="E129" s="74">
        <v>0.5</v>
      </c>
      <c r="F129" s="74">
        <v>0.5</v>
      </c>
      <c r="G129" s="74">
        <v>0.5</v>
      </c>
      <c r="H129" s="74">
        <v>0.5</v>
      </c>
      <c r="I129" s="74">
        <v>0.5</v>
      </c>
      <c r="J129" s="74">
        <v>0.5</v>
      </c>
      <c r="K129" s="74">
        <v>0.5</v>
      </c>
      <c r="L129" s="74">
        <v>0.5</v>
      </c>
      <c r="M129" s="74">
        <v>0.5</v>
      </c>
      <c r="N129" s="74">
        <v>0.5</v>
      </c>
      <c r="O129" s="74">
        <v>0.5</v>
      </c>
      <c r="P129" s="74">
        <v>0.5</v>
      </c>
      <c r="Q129" s="74">
        <v>0.5</v>
      </c>
      <c r="R129" s="74">
        <v>0.5</v>
      </c>
      <c r="S129" s="74">
        <v>0.5</v>
      </c>
      <c r="T129" s="74">
        <v>0.5</v>
      </c>
      <c r="U129" s="74">
        <v>0.5</v>
      </c>
      <c r="V129" s="74">
        <v>0.5</v>
      </c>
      <c r="W129" s="74">
        <v>0.5</v>
      </c>
      <c r="X129" s="74">
        <v>0.5</v>
      </c>
      <c r="Y129" s="74">
        <v>0.5</v>
      </c>
      <c r="Z129" s="74">
        <v>0.5</v>
      </c>
      <c r="AA129" s="74">
        <v>0.5</v>
      </c>
      <c r="AB129" s="74">
        <v>0.5</v>
      </c>
      <c r="AC129" s="74">
        <v>0.5</v>
      </c>
      <c r="AD129" s="74">
        <v>0.5</v>
      </c>
      <c r="AE129" s="74">
        <v>0.5</v>
      </c>
      <c r="AF129" s="74">
        <v>0.5</v>
      </c>
      <c r="AG129" s="74">
        <v>0.5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0.25</v>
      </c>
      <c r="D130" s="74">
        <v>0.25</v>
      </c>
      <c r="E130" s="74">
        <v>0.25</v>
      </c>
      <c r="F130" s="74">
        <v>0.25</v>
      </c>
      <c r="G130" s="74">
        <v>0.25</v>
      </c>
      <c r="H130" s="74">
        <v>0.25</v>
      </c>
      <c r="I130" s="74">
        <v>0.25</v>
      </c>
      <c r="J130" s="74">
        <v>0.25</v>
      </c>
      <c r="K130" s="74">
        <v>0.25</v>
      </c>
      <c r="L130" s="74">
        <v>0.25</v>
      </c>
      <c r="M130" s="74">
        <v>0.25</v>
      </c>
      <c r="N130" s="74">
        <v>0.25</v>
      </c>
      <c r="O130" s="74">
        <v>0.25</v>
      </c>
      <c r="P130" s="74">
        <v>0.25</v>
      </c>
      <c r="Q130" s="74">
        <v>0.25</v>
      </c>
      <c r="R130" s="74">
        <v>0.25</v>
      </c>
      <c r="S130" s="74">
        <v>0.25</v>
      </c>
      <c r="T130" s="74">
        <v>0.25</v>
      </c>
      <c r="U130" s="74">
        <v>0.25</v>
      </c>
      <c r="V130" s="74">
        <v>0.25</v>
      </c>
      <c r="W130" s="74">
        <v>0.25</v>
      </c>
      <c r="X130" s="74">
        <v>0.25</v>
      </c>
      <c r="Y130" s="74">
        <v>0.25</v>
      </c>
      <c r="Z130" s="74">
        <v>0.25</v>
      </c>
      <c r="AA130" s="74">
        <v>0.25</v>
      </c>
      <c r="AB130" s="74">
        <v>0.25</v>
      </c>
      <c r="AC130" s="74">
        <v>0.25</v>
      </c>
      <c r="AD130" s="74">
        <v>0.25</v>
      </c>
      <c r="AE130" s="74">
        <v>0.25</v>
      </c>
      <c r="AF130" s="74">
        <v>0.25</v>
      </c>
      <c r="AG130" s="74">
        <v>0.25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19687.5</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19687.5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8373.2999999999993</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8373.2999999999993</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385000</v>
      </c>
      <c r="AY8" s="21" t="s">
        <v>4</v>
      </c>
      <c r="AZ8" s="89">
        <v>110000</v>
      </c>
    </row>
    <row r="9" spans="2:59" ht="14.45" customHeight="1" x14ac:dyDescent="0.2">
      <c r="B9" s="133"/>
      <c r="C9" s="133"/>
      <c r="D9" s="133"/>
      <c r="E9" s="133"/>
      <c r="F9" s="133"/>
      <c r="G9" s="133"/>
      <c r="H9" s="133"/>
      <c r="I9" s="133"/>
      <c r="J9" s="37"/>
      <c r="AP9" s="21" t="s">
        <v>8</v>
      </c>
      <c r="AQ9" s="89">
        <v>420000</v>
      </c>
      <c r="AY9" s="21" t="s">
        <v>8</v>
      </c>
      <c r="AZ9" s="89">
        <v>766200</v>
      </c>
    </row>
    <row r="10" spans="2:59" ht="14.45" customHeight="1" x14ac:dyDescent="0.2">
      <c r="B10" s="133"/>
      <c r="C10" s="133"/>
      <c r="D10" s="133"/>
      <c r="E10" s="133"/>
      <c r="F10" s="133"/>
      <c r="G10" s="133"/>
      <c r="H10" s="133"/>
      <c r="I10" s="133"/>
      <c r="J10" s="37"/>
      <c r="AP10" s="21" t="s">
        <v>9</v>
      </c>
      <c r="AQ10" s="89">
        <v>1350000</v>
      </c>
      <c r="AY10" s="21" t="s">
        <v>9</v>
      </c>
      <c r="AZ10" s="89">
        <v>900000</v>
      </c>
    </row>
    <row r="11" spans="2:59" ht="14.45" customHeight="1" x14ac:dyDescent="0.2">
      <c r="B11" s="76" t="s">
        <v>114</v>
      </c>
      <c r="C11" s="76"/>
      <c r="D11" s="76"/>
      <c r="E11" s="76"/>
      <c r="F11" s="76"/>
      <c r="G11" s="76"/>
      <c r="H11" s="76"/>
      <c r="I11" s="76"/>
      <c r="AP11" s="21" t="s">
        <v>7</v>
      </c>
      <c r="AQ11" s="89">
        <v>210000</v>
      </c>
      <c r="AY11" s="21" t="s">
        <v>7</v>
      </c>
      <c r="AZ11" s="89">
        <v>1144000</v>
      </c>
    </row>
    <row r="12" spans="2:59" ht="14.45" customHeight="1" x14ac:dyDescent="0.2">
      <c r="B12" s="76"/>
      <c r="C12" s="76"/>
      <c r="D12" s="76"/>
      <c r="E12" s="76"/>
      <c r="F12" s="76"/>
      <c r="G12" s="76"/>
      <c r="H12" s="76"/>
      <c r="I12" s="76"/>
      <c r="AP12" s="21" t="s">
        <v>3</v>
      </c>
      <c r="AQ12" s="89">
        <v>1085000</v>
      </c>
      <c r="AY12" s="21" t="s">
        <v>3</v>
      </c>
      <c r="AZ12" s="89">
        <v>3334000</v>
      </c>
    </row>
    <row r="13" spans="2:59" ht="14.45" customHeight="1" x14ac:dyDescent="0.2">
      <c r="B13" s="76"/>
      <c r="C13" s="76"/>
      <c r="D13" s="76"/>
      <c r="E13" s="76"/>
      <c r="F13" s="76"/>
      <c r="G13" s="76"/>
      <c r="H13" s="76"/>
      <c r="I13" s="76"/>
      <c r="AP13" s="21" t="s">
        <v>6</v>
      </c>
      <c r="AQ13" s="89">
        <v>210000</v>
      </c>
      <c r="AY13" s="21" t="s">
        <v>6</v>
      </c>
      <c r="AZ13" s="89">
        <v>140000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525000</v>
      </c>
      <c r="AY17" s="21" t="s">
        <v>60</v>
      </c>
      <c r="AZ17" s="89">
        <v>0</v>
      </c>
    </row>
    <row r="18" spans="42:59" x14ac:dyDescent="0.2">
      <c r="AP18" s="21" t="s">
        <v>10</v>
      </c>
      <c r="AQ18" s="89">
        <v>0</v>
      </c>
      <c r="AY18" s="21" t="s">
        <v>10</v>
      </c>
      <c r="AZ18" s="89">
        <v>735000</v>
      </c>
    </row>
    <row r="19" spans="42:59" x14ac:dyDescent="0.2">
      <c r="AP19" s="21" t="s">
        <v>76</v>
      </c>
      <c r="AQ19" s="89">
        <v>0</v>
      </c>
      <c r="AY19" s="21" t="s">
        <v>76</v>
      </c>
      <c r="AZ19" s="89">
        <v>0</v>
      </c>
    </row>
    <row r="20" spans="42:59" ht="15" x14ac:dyDescent="0.25">
      <c r="AP20" s="77" t="s">
        <v>77</v>
      </c>
      <c r="AQ20" s="90">
        <v>4185000</v>
      </c>
      <c r="AY20" s="77" t="s">
        <v>77</v>
      </c>
      <c r="AZ20" s="90">
        <v>7129200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578006</v>
      </c>
      <c r="AY27" s="21" t="s">
        <v>4</v>
      </c>
      <c r="AZ27" s="89">
        <v>333869</v>
      </c>
    </row>
    <row r="28" spans="42:59" x14ac:dyDescent="0.2">
      <c r="AP28" s="21" t="s">
        <v>8</v>
      </c>
      <c r="AQ28" s="89">
        <v>630552</v>
      </c>
      <c r="AY28" s="21" t="s">
        <v>8</v>
      </c>
      <c r="AZ28" s="89">
        <v>1187545</v>
      </c>
    </row>
    <row r="29" spans="42:59" ht="14.45" customHeight="1" x14ac:dyDescent="0.2">
      <c r="AP29" s="21" t="s">
        <v>9</v>
      </c>
      <c r="AQ29" s="89">
        <v>2025000</v>
      </c>
      <c r="AY29" s="21" t="s">
        <v>9</v>
      </c>
      <c r="AZ29" s="89">
        <v>14589900</v>
      </c>
    </row>
    <row r="30" spans="42:59" x14ac:dyDescent="0.2">
      <c r="AP30" s="21" t="s">
        <v>7</v>
      </c>
      <c r="AQ30" s="89">
        <v>315276</v>
      </c>
      <c r="AY30" s="21" t="s">
        <v>7</v>
      </c>
      <c r="AZ30" s="89">
        <v>2300145</v>
      </c>
    </row>
    <row r="31" spans="42:59" x14ac:dyDescent="0.2">
      <c r="AP31" s="21" t="s">
        <v>3</v>
      </c>
      <c r="AQ31" s="89">
        <v>1628926</v>
      </c>
      <c r="AY31" s="21" t="s">
        <v>3</v>
      </c>
      <c r="AZ31" s="89">
        <v>6211298.2170006931</v>
      </c>
    </row>
    <row r="32" spans="42:59" ht="14.45" customHeight="1" x14ac:dyDescent="0.2">
      <c r="AP32" s="21" t="s">
        <v>6</v>
      </c>
      <c r="AQ32" s="89">
        <v>315276</v>
      </c>
      <c r="AY32" s="21" t="s">
        <v>6</v>
      </c>
      <c r="AZ32" s="89">
        <v>308626</v>
      </c>
    </row>
    <row r="33" spans="2:56" ht="14.45" customHeight="1" x14ac:dyDescent="0.2">
      <c r="AP33" s="21" t="s">
        <v>5</v>
      </c>
      <c r="AQ33" s="89">
        <v>0</v>
      </c>
      <c r="AY33" s="21" t="s">
        <v>5</v>
      </c>
      <c r="AZ33" s="89">
        <v>0</v>
      </c>
    </row>
    <row r="34" spans="2:56" x14ac:dyDescent="0.2">
      <c r="AP34" s="21" t="s">
        <v>60</v>
      </c>
      <c r="AQ34" s="89">
        <v>788190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1620418</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6281226</v>
      </c>
      <c r="AY37" s="77" t="s">
        <v>77</v>
      </c>
      <c r="AZ37" s="90">
        <v>26551801.217000693</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11314200</v>
      </c>
      <c r="AR41" s="110">
        <v>4185000</v>
      </c>
      <c r="AS41" s="110">
        <v>7129200</v>
      </c>
      <c r="AV41" s="21" t="s">
        <v>128</v>
      </c>
      <c r="AW41" s="91">
        <v>0.36988916582701387</v>
      </c>
      <c r="AX41" s="91">
        <v>0.63011083417298619</v>
      </c>
    </row>
    <row r="42" spans="2:56" ht="15" x14ac:dyDescent="0.2">
      <c r="B42" s="38"/>
      <c r="C42" s="38"/>
      <c r="D42" s="38"/>
      <c r="E42" s="38"/>
      <c r="F42" s="38"/>
      <c r="G42" s="38"/>
      <c r="H42" s="38"/>
      <c r="I42" s="38"/>
      <c r="AP42" s="21" t="s">
        <v>127</v>
      </c>
      <c r="AQ42" s="110">
        <v>32833027.217000693</v>
      </c>
      <c r="AR42" s="110">
        <v>6281226</v>
      </c>
      <c r="AS42" s="110">
        <v>26551801.217000693</v>
      </c>
      <c r="AV42" s="21" t="s">
        <v>127</v>
      </c>
      <c r="AW42" s="91">
        <v>0.19130815926554676</v>
      </c>
      <c r="AX42" s="91">
        <v>0.80869184073445322</v>
      </c>
    </row>
    <row r="43" spans="2:56" x14ac:dyDescent="0.2">
      <c r="BD43" s="92">
        <v>15931080730200.416</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0.27813713688954844</v>
      </c>
    </row>
    <row r="54" spans="2:55" x14ac:dyDescent="0.2">
      <c r="BA54" s="21" t="s">
        <v>88</v>
      </c>
      <c r="BC54" s="94">
        <v>0.42531047619047613</v>
      </c>
    </row>
    <row r="55" spans="2:55" ht="15" thickBot="1" x14ac:dyDescent="0.25">
      <c r="BA55" s="21" t="s">
        <v>89</v>
      </c>
      <c r="BC55" s="94" t="s">
        <v>127</v>
      </c>
    </row>
    <row r="56" spans="2:55" ht="16.5" thickTop="1" thickBot="1" x14ac:dyDescent="0.3">
      <c r="BA56" s="95" t="s">
        <v>82</v>
      </c>
      <c r="BB56" s="95"/>
      <c r="BC56" s="93">
        <v>11314200</v>
      </c>
    </row>
    <row r="57" spans="2:55" ht="16.5" thickTop="1" thickBot="1" x14ac:dyDescent="0.3">
      <c r="BA57" s="96" t="s">
        <v>83</v>
      </c>
      <c r="BB57" s="96"/>
      <c r="BC57" s="97">
        <v>42889</v>
      </c>
    </row>
    <row r="58" spans="2:55" ht="16.5" thickTop="1" thickBot="1" x14ac:dyDescent="0.3">
      <c r="BA58" s="96" t="s">
        <v>84</v>
      </c>
      <c r="BB58" s="96"/>
      <c r="BC58" s="98">
        <v>2.901930955524977</v>
      </c>
    </row>
    <row r="59" spans="2:55" ht="16.5" thickTop="1" thickBot="1" x14ac:dyDescent="0.3">
      <c r="BA59" s="95" t="s">
        <v>85</v>
      </c>
      <c r="BB59" s="95" t="s">
        <v>65</v>
      </c>
      <c r="BC59" s="93">
        <v>19687.5</v>
      </c>
    </row>
    <row r="60" spans="2:55" ht="16.5" thickTop="1" thickBot="1" x14ac:dyDescent="0.3">
      <c r="I60" s="62" t="s">
        <v>113</v>
      </c>
      <c r="BA60" s="96" t="s">
        <v>86</v>
      </c>
      <c r="BB60" s="96"/>
      <c r="BC60" s="98">
        <v>2.3102857142857145</v>
      </c>
    </row>
    <row r="61" spans="2:55" ht="16.5" thickTop="1" thickBot="1" x14ac:dyDescent="0.3">
      <c r="BA61" s="95" t="s">
        <v>85</v>
      </c>
      <c r="BB61" s="95" t="s">
        <v>65</v>
      </c>
      <c r="BC61" s="93">
        <v>45483.75</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385000</v>
      </c>
      <c r="J5" t="s">
        <v>4</v>
      </c>
      <c r="K5" s="1">
        <v>110000</v>
      </c>
      <c r="S5" s="136"/>
      <c r="T5" s="136"/>
      <c r="U5" s="136"/>
      <c r="V5" s="136"/>
      <c r="W5" s="136"/>
      <c r="X5" s="136"/>
      <c r="Y5" s="136"/>
      <c r="Z5" s="136"/>
    </row>
    <row r="6" spans="1:27" x14ac:dyDescent="0.25">
      <c r="A6" t="s">
        <v>8</v>
      </c>
      <c r="B6" s="1">
        <v>420000</v>
      </c>
      <c r="J6" t="s">
        <v>8</v>
      </c>
      <c r="K6" s="1">
        <v>766200</v>
      </c>
      <c r="S6" s="136"/>
      <c r="T6" s="136"/>
      <c r="U6" s="136"/>
      <c r="V6" s="136"/>
      <c r="W6" s="136"/>
      <c r="X6" s="136"/>
      <c r="Y6" s="136"/>
      <c r="Z6" s="136"/>
      <c r="AA6" s="18"/>
    </row>
    <row r="7" spans="1:27" x14ac:dyDescent="0.25">
      <c r="A7" t="s">
        <v>9</v>
      </c>
      <c r="B7" s="1">
        <v>1350000</v>
      </c>
      <c r="J7" t="s">
        <v>9</v>
      </c>
      <c r="K7" s="1">
        <v>900000</v>
      </c>
      <c r="S7" s="136"/>
      <c r="T7" s="136"/>
      <c r="U7" s="136"/>
      <c r="V7" s="136"/>
      <c r="W7" s="136"/>
      <c r="X7" s="136"/>
      <c r="Y7" s="136"/>
      <c r="Z7" s="136"/>
      <c r="AA7" s="18"/>
    </row>
    <row r="8" spans="1:27" x14ac:dyDescent="0.25">
      <c r="A8" t="s">
        <v>7</v>
      </c>
      <c r="B8" s="1">
        <v>210000</v>
      </c>
      <c r="J8" t="s">
        <v>7</v>
      </c>
      <c r="K8" s="1">
        <v>1144000</v>
      </c>
      <c r="S8" s="136"/>
      <c r="T8" s="136"/>
      <c r="U8" s="136"/>
      <c r="V8" s="136"/>
      <c r="W8" s="136"/>
      <c r="X8" s="136"/>
      <c r="Y8" s="136"/>
      <c r="Z8" s="136"/>
    </row>
    <row r="9" spans="1:27" x14ac:dyDescent="0.25">
      <c r="A9" t="s">
        <v>3</v>
      </c>
      <c r="B9" s="1">
        <v>1085000</v>
      </c>
      <c r="J9" t="s">
        <v>3</v>
      </c>
      <c r="K9" s="1">
        <v>3334000</v>
      </c>
      <c r="S9" s="136"/>
      <c r="T9" s="136"/>
      <c r="U9" s="136"/>
      <c r="V9" s="136"/>
      <c r="W9" s="136"/>
      <c r="X9" s="136"/>
      <c r="Y9" s="136"/>
      <c r="Z9" s="136"/>
    </row>
    <row r="10" spans="1:27" x14ac:dyDescent="0.25">
      <c r="A10" t="s">
        <v>6</v>
      </c>
      <c r="B10" s="1">
        <v>210000</v>
      </c>
      <c r="J10" t="s">
        <v>6</v>
      </c>
      <c r="K10" s="1">
        <v>140000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525000</v>
      </c>
      <c r="J12" t="s">
        <v>60</v>
      </c>
      <c r="K12" s="1">
        <v>0</v>
      </c>
    </row>
    <row r="13" spans="1:27" x14ac:dyDescent="0.25">
      <c r="A13" t="s">
        <v>10</v>
      </c>
      <c r="B13" s="1">
        <v>0</v>
      </c>
      <c r="J13" t="s">
        <v>10</v>
      </c>
      <c r="K13" s="1">
        <v>735000</v>
      </c>
    </row>
    <row r="14" spans="1:27" x14ac:dyDescent="0.25">
      <c r="A14" t="s">
        <v>76</v>
      </c>
      <c r="B14" s="1">
        <v>0</v>
      </c>
      <c r="J14" t="s">
        <v>76</v>
      </c>
      <c r="K14" s="1">
        <v>0</v>
      </c>
    </row>
    <row r="15" spans="1:27" x14ac:dyDescent="0.25">
      <c r="A15" s="12" t="s">
        <v>77</v>
      </c>
      <c r="B15" s="13">
        <v>4185000</v>
      </c>
      <c r="J15" s="12" t="s">
        <v>77</v>
      </c>
      <c r="K15" s="13">
        <v>7129200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578006</v>
      </c>
      <c r="J22" t="s">
        <v>4</v>
      </c>
      <c r="K22" s="1">
        <v>333869</v>
      </c>
      <c r="S22" s="136"/>
      <c r="T22" s="136"/>
      <c r="U22" s="136"/>
      <c r="V22" s="136"/>
      <c r="W22" s="136"/>
      <c r="X22" s="136"/>
      <c r="Y22" s="136"/>
      <c r="Z22" s="136"/>
    </row>
    <row r="23" spans="1:26" x14ac:dyDescent="0.25">
      <c r="A23" t="s">
        <v>8</v>
      </c>
      <c r="B23" s="1">
        <v>630552</v>
      </c>
      <c r="J23" t="s">
        <v>8</v>
      </c>
      <c r="K23" s="1">
        <v>1187545</v>
      </c>
      <c r="S23" s="136"/>
      <c r="T23" s="136"/>
      <c r="U23" s="136"/>
      <c r="V23" s="136"/>
      <c r="W23" s="136"/>
      <c r="X23" s="136"/>
      <c r="Y23" s="136"/>
      <c r="Z23" s="136"/>
    </row>
    <row r="24" spans="1:26" ht="14.45" customHeight="1" x14ac:dyDescent="0.25">
      <c r="A24" t="s">
        <v>9</v>
      </c>
      <c r="B24" s="1">
        <v>2025000</v>
      </c>
      <c r="J24" t="s">
        <v>9</v>
      </c>
      <c r="K24" s="1">
        <v>14589900</v>
      </c>
      <c r="S24" s="136"/>
      <c r="T24" s="136"/>
      <c r="U24" s="136"/>
      <c r="V24" s="136"/>
      <c r="W24" s="136"/>
      <c r="X24" s="136"/>
      <c r="Y24" s="136"/>
      <c r="Z24" s="136"/>
    </row>
    <row r="25" spans="1:26" x14ac:dyDescent="0.25">
      <c r="A25" t="s">
        <v>7</v>
      </c>
      <c r="B25" s="1">
        <v>315276</v>
      </c>
      <c r="J25" t="s">
        <v>7</v>
      </c>
      <c r="K25" s="1">
        <v>2300145</v>
      </c>
      <c r="S25" s="136"/>
      <c r="T25" s="136"/>
      <c r="U25" s="136"/>
      <c r="V25" s="136"/>
      <c r="W25" s="136"/>
      <c r="X25" s="136"/>
      <c r="Y25" s="136"/>
      <c r="Z25" s="136"/>
    </row>
    <row r="26" spans="1:26" ht="14.45" customHeight="1" x14ac:dyDescent="0.25">
      <c r="A26" t="s">
        <v>3</v>
      </c>
      <c r="B26" s="1">
        <v>1628926</v>
      </c>
      <c r="J26" t="s">
        <v>3</v>
      </c>
      <c r="K26" s="1">
        <v>6211298.2170006931</v>
      </c>
      <c r="S26" s="136"/>
      <c r="T26" s="136"/>
      <c r="U26" s="136"/>
      <c r="V26" s="136"/>
      <c r="W26" s="136"/>
      <c r="X26" s="136"/>
      <c r="Y26" s="136"/>
      <c r="Z26" s="136"/>
    </row>
    <row r="27" spans="1:26" x14ac:dyDescent="0.25">
      <c r="A27" t="s">
        <v>6</v>
      </c>
      <c r="B27" s="1">
        <v>315276</v>
      </c>
      <c r="J27" t="s">
        <v>6</v>
      </c>
      <c r="K27" s="1">
        <v>308626</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788190</v>
      </c>
      <c r="J29" t="s">
        <v>60</v>
      </c>
      <c r="K29" s="1">
        <v>0</v>
      </c>
    </row>
    <row r="30" spans="1:26" x14ac:dyDescent="0.25">
      <c r="A30" t="s">
        <v>10</v>
      </c>
      <c r="B30" s="1">
        <v>0</v>
      </c>
      <c r="J30" t="s">
        <v>10</v>
      </c>
      <c r="K30" s="1">
        <v>1620418</v>
      </c>
    </row>
    <row r="31" spans="1:26" x14ac:dyDescent="0.25">
      <c r="A31" t="s">
        <v>76</v>
      </c>
      <c r="B31" s="1">
        <v>0</v>
      </c>
      <c r="J31" t="s">
        <v>76</v>
      </c>
      <c r="K31" s="1">
        <v>0</v>
      </c>
    </row>
    <row r="32" spans="1:26" x14ac:dyDescent="0.25">
      <c r="A32" s="12" t="s">
        <v>77</v>
      </c>
      <c r="B32" s="13">
        <v>6281226</v>
      </c>
      <c r="J32" s="12" t="s">
        <v>77</v>
      </c>
      <c r="K32" s="13">
        <v>26551801.217000693</v>
      </c>
    </row>
    <row r="35" spans="1:15" x14ac:dyDescent="0.25">
      <c r="B35" t="s">
        <v>79</v>
      </c>
      <c r="C35" t="s">
        <v>80</v>
      </c>
      <c r="D35" t="s">
        <v>24</v>
      </c>
      <c r="H35" t="s">
        <v>80</v>
      </c>
      <c r="I35" t="s">
        <v>24</v>
      </c>
    </row>
    <row r="36" spans="1:15" x14ac:dyDescent="0.25">
      <c r="A36" t="s">
        <v>128</v>
      </c>
      <c r="B36" s="14">
        <v>11314200</v>
      </c>
      <c r="C36" s="14">
        <v>4185000</v>
      </c>
      <c r="D36" s="14">
        <v>7129200</v>
      </c>
      <c r="G36" t="s">
        <v>128</v>
      </c>
      <c r="H36" s="15">
        <v>0.36988916582701387</v>
      </c>
      <c r="I36" s="15">
        <v>0.63011083417298619</v>
      </c>
    </row>
    <row r="37" spans="1:15" x14ac:dyDescent="0.25">
      <c r="A37" t="s">
        <v>127</v>
      </c>
      <c r="B37" s="14">
        <v>32833027.217000693</v>
      </c>
      <c r="C37" s="14">
        <v>6281226</v>
      </c>
      <c r="D37" s="14">
        <v>26551801.217000693</v>
      </c>
      <c r="G37" t="s">
        <v>127</v>
      </c>
      <c r="H37" s="15">
        <v>0.19130815926554676</v>
      </c>
      <c r="I37" s="15">
        <v>0.80869184073445322</v>
      </c>
    </row>
    <row r="38" spans="1:15" x14ac:dyDescent="0.25">
      <c r="O38" s="17">
        <v>15931080730200.416</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729.62</v>
      </c>
      <c r="J11" s="19"/>
      <c r="K11" s="19"/>
    </row>
    <row r="12" spans="2:57" ht="14.45" customHeight="1" thickBot="1" x14ac:dyDescent="0.25">
      <c r="B12" s="19"/>
      <c r="C12" s="19"/>
      <c r="D12" s="19"/>
      <c r="E12" s="19"/>
      <c r="F12" s="19"/>
      <c r="G12" s="44" t="s">
        <v>93</v>
      </c>
      <c r="H12" s="45" t="s">
        <v>94</v>
      </c>
      <c r="I12" s="46">
        <v>7840220</v>
      </c>
      <c r="J12" s="19"/>
      <c r="K12" s="19"/>
    </row>
    <row r="13" spans="2:57" ht="14.45" customHeight="1" thickBot="1" x14ac:dyDescent="0.25">
      <c r="B13" s="19"/>
      <c r="C13" s="19"/>
      <c r="D13" s="19"/>
      <c r="E13" s="19"/>
      <c r="F13" s="19"/>
      <c r="G13" s="44" t="s">
        <v>95</v>
      </c>
      <c r="H13" s="45" t="s">
        <v>94</v>
      </c>
      <c r="I13" s="46">
        <v>2615421</v>
      </c>
      <c r="J13" s="19"/>
      <c r="K13" s="19"/>
    </row>
    <row r="14" spans="2:57" ht="14.45" customHeight="1" thickBot="1" x14ac:dyDescent="0.25">
      <c r="B14" s="19"/>
      <c r="C14" s="19"/>
      <c r="D14" s="19"/>
      <c r="E14" s="19"/>
      <c r="F14" s="19"/>
      <c r="G14" s="44" t="s">
        <v>96</v>
      </c>
      <c r="H14" s="45" t="s">
        <v>97</v>
      </c>
      <c r="I14" s="47">
        <v>45</v>
      </c>
      <c r="J14" s="19"/>
      <c r="K14" s="19"/>
    </row>
    <row r="15" spans="2:57" ht="14.45" customHeight="1" thickBot="1" x14ac:dyDescent="0.25">
      <c r="B15" s="19"/>
      <c r="C15" s="19"/>
      <c r="D15" s="19"/>
      <c r="E15" s="19"/>
      <c r="F15" s="19"/>
      <c r="G15" s="44" t="s">
        <v>98</v>
      </c>
      <c r="H15" s="45" t="s">
        <v>67</v>
      </c>
      <c r="I15" s="48">
        <v>27.813713688954845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729.62</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32483.828839970316</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1.01075</v>
      </c>
      <c r="AT30" s="101">
        <v>45000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45483.75</v>
      </c>
      <c r="AV39" s="103">
        <v>1.01</v>
      </c>
      <c r="AW39" s="104">
        <v>2.3102857142857145</v>
      </c>
    </row>
    <row r="40" spans="2:49" ht="14.45" customHeight="1" x14ac:dyDescent="0.2">
      <c r="B40" s="19"/>
      <c r="C40" s="49"/>
      <c r="D40" s="53" t="s">
        <v>109</v>
      </c>
      <c r="E40" s="163">
        <v>758.06250000000011</v>
      </c>
      <c r="F40" s="163">
        <v>808.6</v>
      </c>
      <c r="G40" s="163">
        <v>859.13750000000005</v>
      </c>
      <c r="H40" s="163">
        <v>909.67499999999995</v>
      </c>
      <c r="I40" s="163">
        <v>960.21249999999998</v>
      </c>
      <c r="J40" s="164">
        <v>1010.75</v>
      </c>
      <c r="K40" s="163">
        <v>1061.2874999999999</v>
      </c>
      <c r="L40" s="163">
        <v>1111.825</v>
      </c>
      <c r="M40" s="163">
        <v>1162.3625</v>
      </c>
      <c r="N40" s="163">
        <v>1212.9000000000001</v>
      </c>
      <c r="O40" s="163">
        <v>1263.4375</v>
      </c>
      <c r="AT40" s="21" t="s">
        <v>62</v>
      </c>
      <c r="AU40" s="102">
        <v>32833.03</v>
      </c>
      <c r="AV40" s="103">
        <v>0.73</v>
      </c>
      <c r="AW40" s="104">
        <v>2.9019312014990009</v>
      </c>
    </row>
    <row r="41" spans="2:49" x14ac:dyDescent="0.2">
      <c r="B41" s="19"/>
      <c r="C41" s="54">
        <v>-0.2</v>
      </c>
      <c r="D41" s="55">
        <v>26163</v>
      </c>
      <c r="E41" s="56">
        <v>-0.65545892239525594</v>
      </c>
      <c r="F41" s="56">
        <v>-0.55199273974555285</v>
      </c>
      <c r="G41" s="56">
        <v>-0.46069904917228505</v>
      </c>
      <c r="H41" s="56">
        <v>-0.37954910199604697</v>
      </c>
      <c r="I41" s="56">
        <v>-0.30694125452257065</v>
      </c>
      <c r="J41" s="56">
        <v>-0.24159419179644215</v>
      </c>
      <c r="K41" s="56">
        <v>-0.18247065885375463</v>
      </c>
      <c r="L41" s="56">
        <v>-0.12872199254222019</v>
      </c>
      <c r="M41" s="56">
        <v>-7.9647123301254105E-2</v>
      </c>
      <c r="N41" s="56">
        <v>-3.4661826497035086E-2</v>
      </c>
      <c r="O41" s="56">
        <v>6.724646562846299E-3</v>
      </c>
      <c r="AT41" s="21" t="s">
        <v>61</v>
      </c>
      <c r="AU41" s="102">
        <v>12650.72</v>
      </c>
      <c r="AV41" s="103"/>
      <c r="AW41" s="104">
        <v>0.27813713688954844</v>
      </c>
    </row>
    <row r="42" spans="2:49" x14ac:dyDescent="0.2">
      <c r="B42" s="19"/>
      <c r="C42" s="54">
        <v>-0.15</v>
      </c>
      <c r="D42" s="55">
        <v>32703.75</v>
      </c>
      <c r="E42" s="56">
        <v>-0.32436713791620486</v>
      </c>
      <c r="F42" s="56">
        <v>-0.24159419179644234</v>
      </c>
      <c r="G42" s="56">
        <v>-0.16855923933782802</v>
      </c>
      <c r="H42" s="56">
        <v>-0.10363928159683752</v>
      </c>
      <c r="I42" s="56">
        <v>-4.5553003618056566E-2</v>
      </c>
      <c r="J42" s="56">
        <v>6.724646562846299E-3</v>
      </c>
      <c r="K42" s="56">
        <v>5.4023472916996308E-2</v>
      </c>
      <c r="L42" s="56">
        <v>9.7022405966223968E-2</v>
      </c>
      <c r="M42" s="56">
        <v>0.13628230135899669</v>
      </c>
      <c r="N42" s="56">
        <v>0.17227053880237186</v>
      </c>
      <c r="O42" s="56">
        <v>0.20537971725027701</v>
      </c>
    </row>
    <row r="43" spans="2:49" x14ac:dyDescent="0.2">
      <c r="B43" s="19"/>
      <c r="C43" s="54">
        <v>-0.1</v>
      </c>
      <c r="D43" s="55">
        <v>38475</v>
      </c>
      <c r="E43" s="56">
        <v>-0.12571206722877423</v>
      </c>
      <c r="F43" s="56">
        <v>-5.5355063026975945E-2</v>
      </c>
      <c r="G43" s="56">
        <v>6.724646562846299E-3</v>
      </c>
      <c r="H43" s="56">
        <v>6.1906610642688181E-2</v>
      </c>
      <c r="I43" s="56">
        <v>0.11127994692465197</v>
      </c>
      <c r="J43" s="56">
        <v>0.15571594957841939</v>
      </c>
      <c r="K43" s="56">
        <v>0.19591995197944689</v>
      </c>
      <c r="L43" s="56">
        <v>0.23246904507129035</v>
      </c>
      <c r="M43" s="56">
        <v>0.26583995615514716</v>
      </c>
      <c r="N43" s="56">
        <v>0.29642995798201616</v>
      </c>
      <c r="O43" s="56">
        <v>0.32457275966273541</v>
      </c>
      <c r="AU43" s="21">
        <v>37603.125</v>
      </c>
    </row>
    <row r="44" spans="2:49" x14ac:dyDescent="0.2">
      <c r="B44" s="19"/>
      <c r="C44" s="54">
        <v>-0.05</v>
      </c>
      <c r="D44" s="55">
        <v>42750</v>
      </c>
      <c r="E44" s="56">
        <v>-1.3140860505896742E-2</v>
      </c>
      <c r="F44" s="56">
        <v>5.0180443275721735E-2</v>
      </c>
      <c r="G44" s="56">
        <v>0.10605218190656167</v>
      </c>
      <c r="H44" s="56">
        <v>0.15571594957841922</v>
      </c>
      <c r="I44" s="56">
        <v>0.20015195223218665</v>
      </c>
      <c r="J44" s="56">
        <v>0.24014435462057737</v>
      </c>
      <c r="K44" s="56">
        <v>0.27632795678150213</v>
      </c>
      <c r="L44" s="56">
        <v>0.30922214056416125</v>
      </c>
      <c r="M44" s="56">
        <v>0.33925596053963247</v>
      </c>
      <c r="N44" s="56">
        <v>0.36678696218381451</v>
      </c>
      <c r="O44" s="56">
        <v>0.39211548369646188</v>
      </c>
      <c r="AU44" s="21">
        <v>32132.328000000001</v>
      </c>
    </row>
    <row r="45" spans="2:49" x14ac:dyDescent="0.2">
      <c r="B45" s="19"/>
      <c r="C45" s="51" t="s">
        <v>107</v>
      </c>
      <c r="D45" s="57">
        <v>45000</v>
      </c>
      <c r="E45" s="56">
        <v>3.7516182519398193E-2</v>
      </c>
      <c r="F45" s="56">
        <v>9.7671421111935608E-2</v>
      </c>
      <c r="G45" s="56">
        <v>0.15074957281123352</v>
      </c>
      <c r="H45" s="56">
        <v>0.19793015209949832</v>
      </c>
      <c r="I45" s="56">
        <v>0.24014435462057737</v>
      </c>
      <c r="J45" s="56">
        <v>0.2781371368895485</v>
      </c>
      <c r="K45" s="56">
        <v>0.31251155894242716</v>
      </c>
      <c r="L45" s="56">
        <v>0.34376103353595316</v>
      </c>
      <c r="M45" s="56">
        <v>0.37229316251265088</v>
      </c>
      <c r="N45" s="56">
        <v>0.39844761407462381</v>
      </c>
      <c r="O45" s="56">
        <v>0.4225097095116388</v>
      </c>
    </row>
    <row r="46" spans="2:49" ht="14.45" customHeight="1" x14ac:dyDescent="0.2">
      <c r="B46" s="19"/>
      <c r="C46" s="54">
        <v>0.05</v>
      </c>
      <c r="D46" s="55">
        <v>47250</v>
      </c>
      <c r="E46" s="56">
        <v>8.3348745256569698E-2</v>
      </c>
      <c r="F46" s="56">
        <v>0.14063944867803388</v>
      </c>
      <c r="G46" s="56">
        <v>0.19119006934403188</v>
      </c>
      <c r="H46" s="56">
        <v>0.23612395438047465</v>
      </c>
      <c r="I46" s="56">
        <v>0.27632795678150229</v>
      </c>
      <c r="J46" s="56">
        <v>0.31251155894242716</v>
      </c>
      <c r="K46" s="56">
        <v>0.34524910375469248</v>
      </c>
      <c r="L46" s="56">
        <v>0.37501050812947928</v>
      </c>
      <c r="M46" s="56">
        <v>0.40218396429776265</v>
      </c>
      <c r="N46" s="56">
        <v>0.42709296578535594</v>
      </c>
      <c r="O46" s="56">
        <v>0.45000924715394169</v>
      </c>
    </row>
    <row r="47" spans="2:49" x14ac:dyDescent="0.2">
      <c r="B47" s="19"/>
      <c r="C47" s="54">
        <v>0.1</v>
      </c>
      <c r="D47" s="55">
        <v>51975</v>
      </c>
      <c r="E47" s="56">
        <v>0.16668067750597232</v>
      </c>
      <c r="F47" s="56">
        <v>0.21876313516184903</v>
      </c>
      <c r="G47" s="56">
        <v>0.26471824485821083</v>
      </c>
      <c r="H47" s="56">
        <v>0.30556723125497687</v>
      </c>
      <c r="I47" s="56">
        <v>0.34211632434682021</v>
      </c>
      <c r="J47" s="56">
        <v>0.37501050812947928</v>
      </c>
      <c r="K47" s="56">
        <v>0.40477191250426586</v>
      </c>
      <c r="L47" s="56">
        <v>0.43182773466316293</v>
      </c>
      <c r="M47" s="56">
        <v>0.45653087663432979</v>
      </c>
      <c r="N47" s="56">
        <v>0.47917542344123276</v>
      </c>
      <c r="O47" s="56">
        <v>0.50000840650358336</v>
      </c>
    </row>
    <row r="48" spans="2:49" x14ac:dyDescent="0.2">
      <c r="B48" s="19"/>
      <c r="C48" s="54">
        <v>0.15</v>
      </c>
      <c r="D48" s="55">
        <v>59771.25</v>
      </c>
      <c r="E48" s="56">
        <v>0.27537450217910642</v>
      </c>
      <c r="F48" s="56">
        <v>0.32066359579291215</v>
      </c>
      <c r="G48" s="56">
        <v>0.36062456074627031</v>
      </c>
      <c r="H48" s="56">
        <v>0.39614541848258861</v>
      </c>
      <c r="I48" s="56">
        <v>0.42792723856245241</v>
      </c>
      <c r="J48" s="56">
        <v>0.45653087663432979</v>
      </c>
      <c r="K48" s="56">
        <v>0.48241035869936161</v>
      </c>
      <c r="L48" s="56">
        <v>0.50593716057666338</v>
      </c>
      <c r="M48" s="56">
        <v>0.52741815359506938</v>
      </c>
      <c r="N48" s="56">
        <v>0.54710906386194147</v>
      </c>
      <c r="O48" s="56">
        <v>0.56522470130746383</v>
      </c>
    </row>
    <row r="49" spans="2:45" ht="15" thickBot="1" x14ac:dyDescent="0.25">
      <c r="B49" s="19"/>
      <c r="C49" s="54">
        <v>0.2</v>
      </c>
      <c r="D49" s="58">
        <v>71725.5</v>
      </c>
      <c r="E49" s="56">
        <v>0.39614541848258872</v>
      </c>
      <c r="F49" s="56">
        <v>0.43388632982742681</v>
      </c>
      <c r="G49" s="56">
        <v>0.46718713395522526</v>
      </c>
      <c r="H49" s="56">
        <v>0.49678784873549053</v>
      </c>
      <c r="I49" s="56">
        <v>0.52327269880204363</v>
      </c>
      <c r="J49" s="56">
        <v>0.54710906386194147</v>
      </c>
      <c r="K49" s="56">
        <v>0.56867529891613466</v>
      </c>
      <c r="L49" s="56">
        <v>0.58828096714721956</v>
      </c>
      <c r="M49" s="56">
        <v>0.60618179466255773</v>
      </c>
      <c r="N49" s="56">
        <v>0.62259088655161787</v>
      </c>
      <c r="O49" s="56">
        <v>0.63768725108955315</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45000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251.43</v>
      </c>
      <c r="BA66" s="21" t="s">
        <v>65</v>
      </c>
    </row>
    <row r="67" spans="2:55" x14ac:dyDescent="0.2">
      <c r="B67" s="19"/>
      <c r="C67" s="19"/>
      <c r="D67" s="19"/>
      <c r="E67" s="19"/>
      <c r="F67" s="19"/>
      <c r="G67" s="19"/>
      <c r="H67" s="19"/>
      <c r="I67" s="19"/>
      <c r="J67" s="19"/>
      <c r="K67" s="19"/>
      <c r="AS67" s="21" t="s">
        <v>11</v>
      </c>
      <c r="AT67" s="102">
        <v>19687.5</v>
      </c>
      <c r="AU67" s="103">
        <v>0.44</v>
      </c>
      <c r="AV67" s="104">
        <v>1</v>
      </c>
      <c r="AX67" s="21" t="s">
        <v>64</v>
      </c>
      <c r="AZ67" s="73">
        <v>25861.028571428575</v>
      </c>
      <c r="BA67" s="21" t="s">
        <v>63</v>
      </c>
    </row>
    <row r="68" spans="2:55" x14ac:dyDescent="0.2">
      <c r="B68" s="19"/>
      <c r="C68" s="19"/>
      <c r="D68" s="19"/>
      <c r="E68" s="19"/>
      <c r="F68" s="19"/>
      <c r="G68" s="19"/>
      <c r="H68" s="19"/>
      <c r="I68" s="19"/>
      <c r="J68" s="19"/>
      <c r="K68" s="19"/>
      <c r="AS68" s="21" t="s">
        <v>62</v>
      </c>
      <c r="AT68" s="102">
        <v>11314.2</v>
      </c>
      <c r="AU68" s="103">
        <v>0.25</v>
      </c>
      <c r="AV68" s="104">
        <v>0.57468952380952387</v>
      </c>
    </row>
    <row r="69" spans="2:55" x14ac:dyDescent="0.2">
      <c r="B69" s="19"/>
      <c r="C69" s="19"/>
      <c r="D69" s="19"/>
      <c r="E69" s="19"/>
      <c r="F69" s="19"/>
      <c r="G69" s="19"/>
      <c r="H69" s="19"/>
      <c r="I69" s="19"/>
      <c r="J69" s="19"/>
      <c r="K69" s="19"/>
      <c r="AS69" s="21" t="s">
        <v>61</v>
      </c>
      <c r="AT69" s="102">
        <v>8373.2999999999993</v>
      </c>
      <c r="AU69" s="103"/>
      <c r="AV69" s="104">
        <v>0.42531047619047613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0.4375</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0.328125</v>
      </c>
      <c r="AU86" s="107">
        <v>0.35</v>
      </c>
      <c r="AV86" s="107">
        <v>0.37187500000000001</v>
      </c>
      <c r="AW86" s="107">
        <v>0.39374999999999999</v>
      </c>
      <c r="AX86" s="107">
        <v>0.41562500000000002</v>
      </c>
      <c r="AY86" s="108">
        <v>0.4375</v>
      </c>
      <c r="AZ86" s="107">
        <v>0.45937499999999998</v>
      </c>
      <c r="BA86" s="107">
        <v>0.48125000000000001</v>
      </c>
      <c r="BB86" s="107">
        <v>0.50312500000000004</v>
      </c>
      <c r="BC86" s="107">
        <v>0.52500000000000002</v>
      </c>
      <c r="BD86" s="107">
        <v>0.546875</v>
      </c>
    </row>
    <row r="87" spans="2:56" x14ac:dyDescent="0.2">
      <c r="B87" s="19"/>
      <c r="C87" s="19"/>
      <c r="D87" s="19"/>
      <c r="E87" s="19"/>
      <c r="F87" s="19"/>
      <c r="G87" s="19"/>
      <c r="H87" s="19"/>
      <c r="I87" s="19"/>
      <c r="J87" s="19"/>
      <c r="K87" s="19"/>
      <c r="AR87" s="21">
        <v>-0.2</v>
      </c>
      <c r="AS87" s="107">
        <v>26163</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32703.75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38475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42750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45000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47250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51975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59771.25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71725.5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2023-10-30T14:35:38Z</dcterms:modified>
</cp:coreProperties>
</file>