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D3A872E4-8D31-429A-970E-94A5C96EA472}"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<sst xmlns="http://schemas.openxmlformats.org/spreadsheetml/2006/main" count="350" uniqueCount="161">
  <si>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</si>
  <si>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</si>
  <si>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</si>
  <si>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</si>
  <si>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</si>
  <si>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</si>
  <si>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</si>
  <si>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</si>
  <si>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</si>
  <si>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</si>
  <si>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</si>
  <si>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</si>
  <si>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</si>
  <si>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</si>
  <si>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</si>
  <si>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</si>
  <si>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</si>
  <si>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</si>
  <si>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</si>
  <si>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</si>
  <si>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</si>
  <si>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</si>
  <si>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</si>
  <si>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</si>
  <si>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</si>
  <si>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</si>
  <si>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</si>
  <si>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</si>
  <si>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</si>
  <si>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</si>
  <si>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</si>
  <si>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</si>
  <si>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</si>
  <si>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</si>
  <si>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</si>
  <si>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</si>
  <si>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</si>
  <si>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</si>
  <si>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</si>
  <si>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</si>
  <si>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</si>
  <si>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</si>
  <si>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</si>
  <si>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</si>
  <si>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</si>
  <si>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</si>
  <si>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</si>
  <si>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</si>
  <si>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</si>
  <si>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</si>
  <si>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</si>
  <si>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</si>
  <si>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</si>
  <si>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</si>
  <si>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</si>
  <si>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</si>
  <si>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</si>
  <si>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</si>
  <si>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</si>
  <si>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</si>
  <si>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</si>
  <si>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</si>
  <si>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</si>
  <si>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</si>
  <si>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</si>
  <si>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</si>
  <si>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</si>
  <si>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</si>
  <si>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</si>
  <si>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</si>
  <si>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</si>
  <si>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</si>
  <si>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</si>
  <si>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</si>
  <si>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</si>
  <si>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</si>
  <si>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</si>
  <si>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</si>
  <si>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</si>
  <si>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</si>
  <si>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</si>
  <si>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</si>
  <si>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</si>
  <si>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</si>
  <si>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</si>
  <si>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</si>
  <si>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</si>
  <si>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</si>
  <si>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</si>
  <si>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</si>
  <si>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</si>
  <si>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</si>
  <si>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</si>
  <si>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</si>
  <si>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</si>
  <si>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</si>
  <si>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</si>
  <si>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</si>
  <si>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</si>
  <si>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</si>
  <si>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</si>
  <si>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</si>
  <si>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</si>
  <si>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</si>
  <si>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</si>
  <si>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</si>
  <si>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</si>
  <si>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</si>
  <si>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</si>
  <si>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</si>
  <si>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</si>
  <si>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</si>
  <si>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</si>
  <si>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</si>
  <si>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</si>
  <si>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</si>
  <si>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</si>
  <si>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</si>
  <si>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</si>
  <si>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</si>
  <si>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</si>
  <si>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</si>
  <si>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</si>
  <si>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</si>
  <si>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CAÑA PANELERA CANAL POINT NARIÑO CONSACÁ</t>
  </si>
  <si>
    <t>Nariño</t>
  </si>
  <si>
    <t>Material de propagacion: Colino/Plántula // Distancia de siembra: 0,5 x 1 // Densidad de siembra - Plantas/Ha.: 20.000 // Duracion del ciclo: 10 años // Productividad/Ha/Ciclo: 96.000 kg // Inicio de Produccion desde la siembra: año 2   // Duracion de la etapa productiva: 9 años // Productividad promedio en etapa productiva 14.667 kg // Precio de venta ponderado por calidad: $2.511 // Valor Jornal: $50.000// Otros: N.A. //</t>
  </si>
  <si>
    <t>2023 Q3</t>
  </si>
  <si>
    <t>2021 Q4</t>
  </si>
  <si>
    <t>El presente documento corresponde a una actualización del documento PDF de la AgroGuía correspondiente a Caña Panelera Canal Point Nariño Consacá publicada en la página web, y consta de las siguientes partes:</t>
  </si>
  <si>
    <t>- Flujo anualizado de los ingresos (precio y rendimiento) y los costos de producción para una hectárea de
Caña Panelera Canal Point Nariño Consacá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</si>
  <si>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Caña Panelera Canal Point Nariño Consacá.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</si>
  <si>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</si>
  <si>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</si>
  <si>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</si>
  <si>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</si>
  <si>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Caña Panelera Canal Point Nariño Consacá. La participación se encuentra actualizada al 2023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</si>
  <si>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</si>
  <si>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</si>
  <si>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Caña Panelera Canal Point Nariño Consacá, en lo que respecta a la mano de obra incluye actividades como la preparación del terreno, la siembra, el trazado y el ahoyado, entre otras, y ascienden a un total de $2,3 millones de pesos (equivalente a 46 jornales). En cuanto a los insumos, se incluyen los gastos relacionados con el material vegetal y las enmiendas, que en conjunto ascienden a  $2,4 millones.</t>
  </si>
  <si>
    <t>*** Los costos de sostenimiento del año 1 comprenden tanto los gastos relacionados con la mano de obra como aquellos asociados con los insumos necesarios desde el momento de la siembra de las plantas hasta finalizar el año 1. Para el caso de Caña Panelera Canal Point Nariño Consacá, en lo que respecta a la mano de obra incluye actividades como la fertilización, riego, control de malezas, plagas y enfermedades, entre otras, y ascienden a un total de $2,1 millones de pesos (equivalente a 41 jornales). En cuanto a los insumos, se incluyen los fertilizantes, plaguicidas, transportes, entre otras, que en conjunto ascienden a  $2,2 millones.</t>
  </si>
  <si>
    <t>Nota 1: en caso de utilizar esta información para el desarrollo de otras publicaciones, por favor citar FINAGRO, "Agro Guía - Marcos de Referencia Agroeconómicos"</t>
  </si>
  <si>
    <t>Los costos totales del ciclo para esta actualización (2023 Q3) equivalen a $169,4 millones, en comparación con los costos del marco original que ascienden a $124,2 millones, (mes de publicación del marco: octubre - 2021).
La rentabilidad actualizada (2023 Q3) bajó frente a la rentabilidad de la primera AgroGuía, pasando del 53,0% al 48,9%. Mientras que el crecimiento de los costos fue del 136,4%, el crecimiento de los ingresos fue del 125,5%.</t>
  </si>
  <si>
    <t>En cuanto a los costos de mano de obra de la AgroGuía actualizada, se destaca la participación de cosecha y beneficio seguido de control arvenses, que representan el 81% y el 8% del costo total, respectivamente. En cuanto a los costos de insumos, se destaca la participación de fertilización seguido de cosecha y beneficio, que representan el 47% y el 20% del costo total, respectivamente.</t>
  </si>
  <si>
    <t>bajó</t>
  </si>
  <si>
    <t>A continuación, se presenta la desagregación de los costos de mano de obra e insumos según las diferentes actividades vinculadas a la producción de CAÑA PANELERA CANAL POINT NARIÑO CONSACÁ</t>
  </si>
  <si>
    <t>En cuanto a los costos de mano de obra, se destaca la participación de cosecha y beneficio segido por control arvenses que representan el 81% y el 8% del costo total, respectivamente. En cuanto a los costos de insumos, se destaca la participación de fertilización segido por cosecha y beneficio que representan el 50% y el 21% del costo total, respectivamente.</t>
  </si>
  <si>
    <t>En cuanto a los costos de mano de obra, se destaca la participación de cosecha y beneficio segido por control arvenses que representan el 81% y el 8% del costo total, respectivamente. En cuanto a los costos de insumos, se destaca la participación de fertilización segido por cosecha y beneficio que representan el 47% y el 20% del costo total, respectivamente.</t>
  </si>
  <si>
    <t>En cuanto a los costos de mano de obra, se destaca la participación de cosecha y beneficio segido por control arvenses que representan el 81% y el 8% del costo total, respectivamente.</t>
  </si>
  <si>
    <t>En cuanto a los costos de insumos, se destaca la participación de fertilización segido por cosecha y beneficio que representan el 47% y el 20% del costo total, respectivamente.</t>
  </si>
  <si>
    <t>En cuanto a los costos de insumos, se destaca la participación de fertilización segido por cosecha y beneficio que representan el 50% y el 21% del costo total, respectivamente.</t>
  </si>
  <si>
    <t>En cuanto a los costos de mano de obra, se destaca la participación de cosecha y beneficio segido por control arvenses que representan el 81% y el 8% del costo total, respectivamente.En cuanto a los costos de insumos, se destaca la participación de fertilización segido por cosecha y beneficio que representan el 50% y el 21% del costo total, respectivamente.</t>
  </si>
  <si>
    <t>De acuerdo con el comportamiento histórico del sistema productivo, se efectuó un análisis de sensibilidad del margen de utilidad obtenido en la producción de CAÑA PANELERA CANAL POINT NARIÑO CONSACÁ, frente a diferentes escenarios de variación de precios de venta en finca y rendimientos probables (kg/ha).</t>
  </si>
  <si>
    <t>Con un precio ponderado de COP $ 2.511/kg y con un rendimiento por hectárea de 132.000 kg por ciclo; el margen de utilidad obtenido en la producción de caña panelera es del 49%.</t>
  </si>
  <si>
    <t>El precio mínimo ponderado para cubrir los costos de producción, con un rendimiento de 132.000 kg para todo el ciclo de producción, es COP $ 1.283/kg.</t>
  </si>
  <si>
    <t>El rendimiento mínimo por ha/ciclo para cubrir los costos de producción, con un precio ponderado de COP $ 2.511, es de 67.453 kg/ha para todo el ciclo.</t>
  </si>
  <si>
    <t>El siguiente cuadro presenta diferentes escenarios de rentabilidad para el sistema productivo de CAÑA PANELERA CANAL POINT NARIÑO CONSACÁ, con respecto a diferentes niveles de productividad (kg./ha.) y precios ($/kg.).</t>
  </si>
  <si>
    <t>De acuerdo con el comportamiento histórico del sistema productivo, se efectuó un análisis de sensibilidad del margen de utilidad obtenido en la producción de CAÑA PANELERA CANAL POINT NARIÑO CONSACÁ, frente a diferentes escenarios de variación de precios de venta en finca y rendimientos probables (t/ha)</t>
  </si>
  <si>
    <t>Con un precio ponderado de COP $$ 2.000/kg y con un rendimiento por hectárea de 132.000 kg por ciclo; el margen de utilidad obtenido en la producción de caña panelera es del 53%.</t>
  </si>
  <si>
    <t>El precio mínimo ponderado para cubrir los costos de producción, con un rendimiento de 132.000 kg para todo el ciclo de producción, es COP $ 941/kg.</t>
  </si>
  <si>
    <t>El rendimiento mínimo por ha/ciclo para cubrir los costos de producción, con un precio ponderado de COP $ 2.000, es de 62.096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</si>
</sst>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2023 Q3</c:v>
                </c:pt>
              </c:strCache>
            </c:strRef>
          </c:cat>
          <c:val>
            <c:numRef>
              <c:f>'Análisis Comparativo y Part.'!$AQ$41:$AQ$42</c:f>
              <c:numCache>
                <c:formatCode>_(* #.##0_);_(* \(#.##0\);_(* "-"_);_(@_)</c:formatCode>
                <c:ptCount val="2"/>
                <c:pt idx="0">
                  <c:v>124191000</c:v>
                </c:pt>
                <c:pt idx="1">
                  <c:v>169364082.9892295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2023 Q3</c:v>
                </c:pt>
              </c:strCache>
            </c:strRef>
          </c:cat>
          <c:val>
            <c:numRef>
              <c:f>'Análisis Comparativo y Part.'!$AR$41:$AR$42</c:f>
              <c:numCache>
                <c:formatCode>_(* #.##0_);_(* \(#.##0\);_(* "-"_);_(@_)</c:formatCode>
                <c:ptCount val="2"/>
                <c:pt idx="0">
                  <c:v>94087000</c:v>
                </c:pt>
                <c:pt idx="1">
                  <c:v>134410552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2023 Q3</c:v>
                </c:pt>
              </c:strCache>
            </c:strRef>
          </c:cat>
          <c:val>
            <c:numRef>
              <c:f>'Análisis Comparativo y Part.'!$AS$41:$AS$42</c:f>
              <c:numCache>
                <c:formatCode>_(* #.##0_);_(* \(#.##0\);_(* "-"_);_(@_)</c:formatCode>
                <c:ptCount val="2"/>
                <c:pt idx="0">
                  <c:v>30104000</c:v>
                </c:pt>
                <c:pt idx="1">
                  <c:v>34953530.9892295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2023 Q3</c:v>
                </c:pt>
              </c:strCache>
            </c:strRef>
          </c:cat>
          <c:val>
            <c:numRef>
              <c:f>Tortas!$H$36:$H$37</c:f>
              <c:numCache>
                <c:formatCode>0%</c:formatCode>
                <c:ptCount val="2"/>
                <c:pt idx="0">
                  <c:v>0.75759918190529107</c:v>
                </c:pt>
                <c:pt idx="1">
                  <c:v>0.79361898714113821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2023 Q3</c:v>
                </c:pt>
              </c:strCache>
            </c:strRef>
          </c:cat>
          <c:val>
            <c:numRef>
              <c:f>Tortas!$I$36:$I$37</c:f>
              <c:numCache>
                <c:formatCode>0%</c:formatCode>
                <c:ptCount val="2"/>
                <c:pt idx="0">
                  <c:v>0.24240081809470895</c:v>
                </c:pt>
                <c:pt idx="1">
                  <c:v>0.20638101285886173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1613316</c:v>
                </c:pt>
                <c:pt idx="1">
                  <c:v>485112</c:v>
                </c:pt>
                <c:pt idx="2">
                  <c:v>6902288</c:v>
                </c:pt>
                <c:pt idx="3">
                  <c:v>16533824</c:v>
                </c:pt>
                <c:pt idx="4">
                  <c:v>2441958.989229497</c:v>
                </c:pt>
                <c:pt idx="5">
                  <c:v>5814192</c:v>
                </c:pt>
                <c:pt idx="6">
                  <c:v>0</c:v>
                </c:pt>
                <c:pt idx="7">
                  <c:v>0</c:v>
                </c:pt>
                <c:pt idx="8">
                  <c:v>1162840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11300000</c:v>
                </c:pt>
                <c:pt idx="1">
                  <c:v>0</c:v>
                </c:pt>
                <c:pt idx="2">
                  <c:v>108960552</c:v>
                </c:pt>
                <c:pt idx="3">
                  <c:v>3200000</c:v>
                </c:pt>
                <c:pt idx="4">
                  <c:v>10700000</c:v>
                </c:pt>
                <c:pt idx="5">
                  <c:v>250000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2023 Q3</c:v>
                </c:pt>
              </c:strCache>
            </c:strRef>
          </c:cat>
          <c:val>
            <c:numRef>
              <c:f>'Análisis Comparativo y Part.'!$AW$41:$AW$42</c:f>
              <c:numCache>
                <c:formatCode>0%</c:formatCode>
                <c:ptCount val="2"/>
                <c:pt idx="0">
                  <c:v>0.75759918190529107</c:v>
                </c:pt>
                <c:pt idx="1">
                  <c:v>0.79361898714113821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2023 Q3</c:v>
                </c:pt>
              </c:strCache>
            </c:strRef>
          </c:cat>
          <c:val>
            <c:numRef>
              <c:f>'Análisis Comparativo y Part.'!$AX$41:$AX$42</c:f>
              <c:numCache>
                <c:formatCode>0%</c:formatCode>
                <c:ptCount val="2"/>
                <c:pt idx="0">
                  <c:v>0.24240081809470895</c:v>
                </c:pt>
                <c:pt idx="1">
                  <c:v>0.20638101285886173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7910000</c:v>
                </c:pt>
                <c:pt idx="1">
                  <c:v>0</c:v>
                </c:pt>
                <c:pt idx="2">
                  <c:v>76272000</c:v>
                </c:pt>
                <c:pt idx="3">
                  <c:v>2240000</c:v>
                </c:pt>
                <c:pt idx="4">
                  <c:v>7490000</c:v>
                </c:pt>
                <c:pt idx="5">
                  <c:v>175000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1200000</c:v>
                </c:pt>
                <c:pt idx="1">
                  <c:v>360000</c:v>
                </c:pt>
                <c:pt idx="2">
                  <c:v>6400000</c:v>
                </c:pt>
                <c:pt idx="3">
                  <c:v>15016000</c:v>
                </c:pt>
                <c:pt idx="4">
                  <c:v>1848000</c:v>
                </c:pt>
                <c:pt idx="5">
                  <c:v>4400000</c:v>
                </c:pt>
                <c:pt idx="6">
                  <c:v>0</c:v>
                </c:pt>
                <c:pt idx="7">
                  <c:v>0</c:v>
                </c:pt>
                <c:pt idx="8">
                  <c:v>880000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11300000</c:v>
                </c:pt>
                <c:pt idx="1">
                  <c:v>0</c:v>
                </c:pt>
                <c:pt idx="2">
                  <c:v>108960552</c:v>
                </c:pt>
                <c:pt idx="3">
                  <c:v>3200000</c:v>
                </c:pt>
                <c:pt idx="4">
                  <c:v>10700000</c:v>
                </c:pt>
                <c:pt idx="5">
                  <c:v>250000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1613316</c:v>
                </c:pt>
                <c:pt idx="1">
                  <c:v>485112</c:v>
                </c:pt>
                <c:pt idx="2">
                  <c:v>6902288</c:v>
                </c:pt>
                <c:pt idx="3">
                  <c:v>16533824</c:v>
                </c:pt>
                <c:pt idx="4">
                  <c:v>2441958.989229497</c:v>
                </c:pt>
                <c:pt idx="5">
                  <c:v>5814192</c:v>
                </c:pt>
                <c:pt idx="6">
                  <c:v>0</c:v>
                </c:pt>
                <c:pt idx="7">
                  <c:v>0</c:v>
                </c:pt>
                <c:pt idx="8">
                  <c:v>1162840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2023 Q3</c:v>
                </c:pt>
              </c:strCache>
            </c:strRef>
          </c:cat>
          <c:val>
            <c:numRef>
              <c:f>Tortas!$B$36:$B$37</c:f>
              <c:numCache>
                <c:formatCode>_(* #.##0_);_(* \(#.##0\);_(* "-"_);_(@_)</c:formatCode>
                <c:ptCount val="2"/>
                <c:pt idx="0">
                  <c:v>124191000</c:v>
                </c:pt>
                <c:pt idx="1">
                  <c:v>169364082.9892295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2023 Q3</c:v>
                </c:pt>
              </c:strCache>
            </c:strRef>
          </c:cat>
          <c:val>
            <c:numRef>
              <c:f>Tortas!$C$36:$C$37</c:f>
              <c:numCache>
                <c:formatCode>_(* #.##0_);_(* \(#.##0\);_(* "-"_);_(@_)</c:formatCode>
                <c:ptCount val="2"/>
                <c:pt idx="0">
                  <c:v>94087000</c:v>
                </c:pt>
                <c:pt idx="1">
                  <c:v>134410552</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2023 Q3</c:v>
                </c:pt>
              </c:strCache>
            </c:strRef>
          </c:cat>
          <c:val>
            <c:numRef>
              <c:f>Tortas!$D$36:$D$37</c:f>
              <c:numCache>
                <c:formatCode>_(* #.##0_);_(* \(#.##0\);_(* "-"_);_(@_)</c:formatCode>
                <c:ptCount val="2"/>
                <c:pt idx="0">
                  <c:v>30104000</c:v>
                </c:pt>
                <c:pt idx="1">
                  <c:v>34953530.9892295</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4" width="10.85546875" style="19" customWidth="1"/>
    <col min="15"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2300</v>
      </c>
      <c r="C7" s="22">
        <v>2050</v>
      </c>
      <c r="D7" s="22">
        <v>16120.07</v>
      </c>
      <c r="E7" s="22">
        <v>14520.07</v>
      </c>
      <c r="F7" s="22">
        <v>2500</v>
      </c>
      <c r="G7" s="22">
        <v>16120.07</v>
      </c>
      <c r="H7" s="22">
        <v>14520.07</v>
      </c>
      <c r="I7" s="22">
        <v>2500</v>
      </c>
      <c r="J7" s="22">
        <v>16120.07</v>
      </c>
      <c r="K7" s="22">
        <v>14520.07</v>
      </c>
      <c r="L7" s="22">
        <v>2500</v>
      </c>
      <c r="M7" s="22">
        <v>16120.07</v>
      </c>
      <c r="N7" s="22">
        <v>14520.07</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134410.54999999999</v>
      </c>
      <c r="AH7" s="23">
        <v>0.79361898714113821</v>
      </c>
    </row>
    <row r="8" spans="1:34" x14ac:dyDescent="0.2">
      <c r="A8" s="5" t="s">
        <v>122</v>
      </c>
      <c r="B8" s="22">
        <v>2441.96</v>
      </c>
      <c r="C8" s="22">
        <v>2241.6</v>
      </c>
      <c r="D8" s="22">
        <v>3976.51</v>
      </c>
      <c r="E8" s="22">
        <v>1909.78</v>
      </c>
      <c r="F8" s="22">
        <v>2241.6</v>
      </c>
      <c r="G8" s="22">
        <v>3976.51</v>
      </c>
      <c r="H8" s="22">
        <v>1909.78</v>
      </c>
      <c r="I8" s="22">
        <v>2241.6</v>
      </c>
      <c r="J8" s="22">
        <v>3976.51</v>
      </c>
      <c r="K8" s="22">
        <v>1909.78</v>
      </c>
      <c r="L8" s="22">
        <v>2241.6</v>
      </c>
      <c r="M8" s="22">
        <v>3976.51</v>
      </c>
      <c r="N8" s="22">
        <v>1909.78</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34953.53</v>
      </c>
      <c r="AH8" s="23">
        <v>0.20638101285886173</v>
      </c>
    </row>
    <row r="9" spans="1:34" x14ac:dyDescent="0.2">
      <c r="A9" s="9" t="s">
        <v>121</v>
      </c>
      <c r="B9" s="22">
        <v>4741.96</v>
      </c>
      <c r="C9" s="22">
        <v>4291.6000000000004</v>
      </c>
      <c r="D9" s="22">
        <v>20096.580000000002</v>
      </c>
      <c r="E9" s="22">
        <v>16429.849999999999</v>
      </c>
      <c r="F9" s="22">
        <v>4741.6000000000004</v>
      </c>
      <c r="G9" s="22">
        <v>20096.580000000002</v>
      </c>
      <c r="H9" s="22">
        <v>16429.849999999999</v>
      </c>
      <c r="I9" s="22">
        <v>4741.6000000000004</v>
      </c>
      <c r="J9" s="22">
        <v>20096.580000000002</v>
      </c>
      <c r="K9" s="22">
        <v>16429.849999999999</v>
      </c>
      <c r="L9" s="22">
        <v>4741.6000000000004</v>
      </c>
      <c r="M9" s="22">
        <v>20096.580000000002</v>
      </c>
      <c r="N9" s="22">
        <v>16429.849999999999</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169364.08</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12000</v>
      </c>
      <c r="E11" s="24">
        <v>12000</v>
      </c>
      <c r="F11" s="24">
        <v>12000</v>
      </c>
      <c r="G11" s="24">
        <v>12000</v>
      </c>
      <c r="H11" s="24">
        <v>12000</v>
      </c>
      <c r="I11" s="24">
        <v>12000</v>
      </c>
      <c r="J11" s="24">
        <v>12000</v>
      </c>
      <c r="K11" s="24">
        <v>12000</v>
      </c>
      <c r="L11" s="24">
        <v>12000</v>
      </c>
      <c r="M11" s="24">
        <v>12000</v>
      </c>
      <c r="N11" s="24">
        <v>12000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132000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0</v>
      </c>
      <c r="D15" s="162">
        <v>2510.85</v>
      </c>
      <c r="E15" s="162">
        <v>2510.85</v>
      </c>
      <c r="F15" s="162">
        <v>2510.85</v>
      </c>
      <c r="G15" s="162">
        <v>2510.85</v>
      </c>
      <c r="H15" s="162">
        <v>2510.85</v>
      </c>
      <c r="I15" s="162">
        <v>2510.85</v>
      </c>
      <c r="J15" s="162">
        <v>2510.85</v>
      </c>
      <c r="K15" s="162">
        <v>2510.85</v>
      </c>
      <c r="L15" s="162">
        <v>2510.85</v>
      </c>
      <c r="M15" s="162">
        <v>2510.85</v>
      </c>
      <c r="N15" s="162">
        <v>2510.85</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2510.85</v>
      </c>
      <c r="AH15" s="27"/>
    </row>
    <row r="16" spans="1:34" hidden="1" x14ac:dyDescent="0.2">
      <c r="A16" s="5" t="s">
        <v>16</v>
      </c>
      <c r="B16" s="162">
        <v>0</v>
      </c>
      <c r="C16" s="162">
        <v>0</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0</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0</v>
      </c>
      <c r="D19" s="22">
        <v>30130.2</v>
      </c>
      <c r="E19" s="22">
        <v>30130.2</v>
      </c>
      <c r="F19" s="22">
        <v>30130.2</v>
      </c>
      <c r="G19" s="22">
        <v>30130.2</v>
      </c>
      <c r="H19" s="22">
        <v>30130.2</v>
      </c>
      <c r="I19" s="22">
        <v>30130.2</v>
      </c>
      <c r="J19" s="22">
        <v>30130.2</v>
      </c>
      <c r="K19" s="22">
        <v>30130.2</v>
      </c>
      <c r="L19" s="22">
        <v>30130.2</v>
      </c>
      <c r="M19" s="22">
        <v>30130.2</v>
      </c>
      <c r="N19" s="22">
        <v>30130.2</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331432.2</v>
      </c>
      <c r="AH19" s="27"/>
    </row>
    <row r="20" spans="1:34" x14ac:dyDescent="0.2">
      <c r="A20" s="3" t="s">
        <v>12</v>
      </c>
      <c r="B20" s="25">
        <v>-4741.96</v>
      </c>
      <c r="C20" s="25">
        <v>-4291.6000000000004</v>
      </c>
      <c r="D20" s="25">
        <v>10033.620000000001</v>
      </c>
      <c r="E20" s="25">
        <v>13700.35</v>
      </c>
      <c r="F20" s="25">
        <v>25388.6</v>
      </c>
      <c r="G20" s="25">
        <v>10033.620000000001</v>
      </c>
      <c r="H20" s="25">
        <v>13700.35</v>
      </c>
      <c r="I20" s="25">
        <v>25388.6</v>
      </c>
      <c r="J20" s="25">
        <v>10033.620000000001</v>
      </c>
      <c r="K20" s="25">
        <v>13700.35</v>
      </c>
      <c r="L20" s="25">
        <v>25388.6</v>
      </c>
      <c r="M20" s="25">
        <v>10033.620000000001</v>
      </c>
      <c r="N20" s="25">
        <v>13700.35</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162068.12</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3045</v>
      </c>
      <c r="D121" s="70">
        <v>11284</v>
      </c>
      <c r="E121" s="70">
        <v>10164</v>
      </c>
      <c r="F121" s="70">
        <v>1750</v>
      </c>
      <c r="G121" s="70">
        <v>11284</v>
      </c>
      <c r="H121" s="70">
        <v>10164</v>
      </c>
      <c r="I121" s="70">
        <v>1750</v>
      </c>
      <c r="J121" s="70">
        <v>11284</v>
      </c>
      <c r="K121" s="70">
        <v>10164</v>
      </c>
      <c r="L121" s="70">
        <v>1750</v>
      </c>
      <c r="M121" s="70">
        <v>11284</v>
      </c>
      <c r="N121" s="70">
        <v>10164</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94087</v>
      </c>
      <c r="AH121" s="71">
        <v>0.75759918190529107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3855</v>
      </c>
      <c r="D122" s="70">
        <v>3467</v>
      </c>
      <c r="E122" s="70">
        <v>1590</v>
      </c>
      <c r="F122" s="70">
        <v>2007</v>
      </c>
      <c r="G122" s="70">
        <v>3467</v>
      </c>
      <c r="H122" s="70">
        <v>1590</v>
      </c>
      <c r="I122" s="70">
        <v>2007</v>
      </c>
      <c r="J122" s="70">
        <v>3467</v>
      </c>
      <c r="K122" s="70">
        <v>1590</v>
      </c>
      <c r="L122" s="70">
        <v>2007</v>
      </c>
      <c r="M122" s="70">
        <v>3467</v>
      </c>
      <c r="N122" s="70">
        <v>1590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30104</v>
      </c>
      <c r="AH122" s="71">
        <v>0.24240081809470895</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6900</v>
      </c>
      <c r="D123" s="70">
        <v>14751</v>
      </c>
      <c r="E123" s="70">
        <v>11754</v>
      </c>
      <c r="F123" s="70">
        <v>3757</v>
      </c>
      <c r="G123" s="70">
        <v>14751</v>
      </c>
      <c r="H123" s="70">
        <v>11754</v>
      </c>
      <c r="I123" s="70">
        <v>3757</v>
      </c>
      <c r="J123" s="70">
        <v>14751</v>
      </c>
      <c r="K123" s="70">
        <v>11754</v>
      </c>
      <c r="L123" s="70">
        <v>3757</v>
      </c>
      <c r="M123" s="70">
        <v>14751</v>
      </c>
      <c r="N123" s="70">
        <v>11754</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124191</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0</v>
      </c>
      <c r="D125" s="73">
        <v>12000</v>
      </c>
      <c r="E125" s="73">
        <v>12000</v>
      </c>
      <c r="F125" s="73">
        <v>12000</v>
      </c>
      <c r="G125" s="73">
        <v>12000</v>
      </c>
      <c r="H125" s="73">
        <v>12000</v>
      </c>
      <c r="I125" s="73">
        <v>12000</v>
      </c>
      <c r="J125" s="73">
        <v>12000</v>
      </c>
      <c r="K125" s="73">
        <v>12000</v>
      </c>
      <c r="L125" s="73">
        <v>12000</v>
      </c>
      <c r="M125" s="73">
        <v>12000</v>
      </c>
      <c r="N125" s="73">
        <v>12000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132000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2</v>
      </c>
      <c r="D129" s="74">
        <v>2</v>
      </c>
      <c r="E129" s="74">
        <v>2</v>
      </c>
      <c r="F129" s="74">
        <v>2</v>
      </c>
      <c r="G129" s="74">
        <v>2</v>
      </c>
      <c r="H129" s="74">
        <v>2</v>
      </c>
      <c r="I129" s="74">
        <v>2</v>
      </c>
      <c r="J129" s="74">
        <v>2</v>
      </c>
      <c r="K129" s="74">
        <v>2</v>
      </c>
      <c r="L129" s="74">
        <v>2</v>
      </c>
      <c r="M129" s="74">
        <v>2</v>
      </c>
      <c r="N129" s="74">
        <v>2</v>
      </c>
      <c r="O129" s="74">
        <v>2</v>
      </c>
      <c r="P129" s="74">
        <v>2</v>
      </c>
      <c r="Q129" s="74">
        <v>2</v>
      </c>
      <c r="R129" s="74">
        <v>2</v>
      </c>
      <c r="S129" s="74">
        <v>2</v>
      </c>
      <c r="T129" s="74">
        <v>2</v>
      </c>
      <c r="U129" s="74">
        <v>2</v>
      </c>
      <c r="V129" s="74">
        <v>2</v>
      </c>
      <c r="W129" s="74">
        <v>2</v>
      </c>
      <c r="X129" s="74">
        <v>2</v>
      </c>
      <c r="Y129" s="74">
        <v>2</v>
      </c>
      <c r="Z129" s="74">
        <v>2</v>
      </c>
      <c r="AA129" s="74">
        <v>2</v>
      </c>
      <c r="AB129" s="74">
        <v>2</v>
      </c>
      <c r="AC129" s="74">
        <v>2</v>
      </c>
      <c r="AD129" s="74">
        <v>2</v>
      </c>
      <c r="AE129" s="74">
        <v>2</v>
      </c>
      <c r="AF129" s="74">
        <v>2</v>
      </c>
      <c r="AG129" s="74">
        <v>2</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0</v>
      </c>
      <c r="D133" s="70">
        <v>24000</v>
      </c>
      <c r="E133" s="70">
        <v>24000</v>
      </c>
      <c r="F133" s="70">
        <v>24000</v>
      </c>
      <c r="G133" s="70">
        <v>24000</v>
      </c>
      <c r="H133" s="70">
        <v>24000</v>
      </c>
      <c r="I133" s="70">
        <v>24000</v>
      </c>
      <c r="J133" s="70">
        <v>24000</v>
      </c>
      <c r="K133" s="70">
        <v>24000</v>
      </c>
      <c r="L133" s="70">
        <v>24000</v>
      </c>
      <c r="M133" s="70">
        <v>24000</v>
      </c>
      <c r="N133" s="70">
        <v>24000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264000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-6900</v>
      </c>
      <c r="D134" s="70">
        <v>9249</v>
      </c>
      <c r="E134" s="70">
        <v>12246</v>
      </c>
      <c r="F134" s="70">
        <v>20243</v>
      </c>
      <c r="G134" s="70">
        <v>9249</v>
      </c>
      <c r="H134" s="70">
        <v>12246</v>
      </c>
      <c r="I134" s="70">
        <v>20243</v>
      </c>
      <c r="J134" s="70">
        <v>9249</v>
      </c>
      <c r="K134" s="70">
        <v>12246</v>
      </c>
      <c r="L134" s="70">
        <v>20243</v>
      </c>
      <c r="M134" s="70">
        <v>9249</v>
      </c>
      <c r="N134" s="70">
        <v>12246</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139809</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7910000</v>
      </c>
      <c r="AY8" s="21" t="s">
        <v>4</v>
      </c>
      <c r="AZ8" s="89">
        <v>1200000</v>
      </c>
    </row>
    <row r="9" spans="2:59" ht="14.45" customHeight="1" x14ac:dyDescent="0.2">
      <c r="B9" s="133"/>
      <c r="C9" s="133"/>
      <c r="D9" s="133"/>
      <c r="E9" s="133"/>
      <c r="F9" s="133"/>
      <c r="G9" s="133"/>
      <c r="H9" s="133"/>
      <c r="I9" s="133"/>
      <c r="J9" s="37"/>
      <c r="AP9" s="21" t="s">
        <v>8</v>
      </c>
      <c r="AQ9" s="89">
        <v>0</v>
      </c>
      <c r="AY9" s="21" t="s">
        <v>8</v>
      </c>
      <c r="AZ9" s="89">
        <v>360000</v>
      </c>
    </row>
    <row r="10" spans="2:59" ht="14.45" customHeight="1" x14ac:dyDescent="0.2">
      <c r="B10" s="133"/>
      <c r="C10" s="133"/>
      <c r="D10" s="133"/>
      <c r="E10" s="133"/>
      <c r="F10" s="133"/>
      <c r="G10" s="133"/>
      <c r="H10" s="133"/>
      <c r="I10" s="133"/>
      <c r="J10" s="37"/>
      <c r="AP10" s="21" t="s">
        <v>9</v>
      </c>
      <c r="AQ10" s="89">
        <v>76272000</v>
      </c>
      <c r="AY10" s="21" t="s">
        <v>9</v>
      </c>
      <c r="AZ10" s="89">
        <v>6400000</v>
      </c>
    </row>
    <row r="11" spans="2:59" ht="14.45" customHeight="1" x14ac:dyDescent="0.2">
      <c r="B11" s="76" t="s">
        <v>114</v>
      </c>
      <c r="C11" s="76"/>
      <c r="D11" s="76"/>
      <c r="E11" s="76"/>
      <c r="F11" s="76"/>
      <c r="G11" s="76"/>
      <c r="H11" s="76"/>
      <c r="I11" s="76"/>
      <c r="AP11" s="21" t="s">
        <v>7</v>
      </c>
      <c r="AQ11" s="89">
        <v>2240000</v>
      </c>
      <c r="AY11" s="21" t="s">
        <v>7</v>
      </c>
      <c r="AZ11" s="89">
        <v>15016000</v>
      </c>
    </row>
    <row r="12" spans="2:59" ht="14.45" customHeight="1" x14ac:dyDescent="0.2">
      <c r="B12" s="76"/>
      <c r="C12" s="76"/>
      <c r="D12" s="76"/>
      <c r="E12" s="76"/>
      <c r="F12" s="76"/>
      <c r="G12" s="76"/>
      <c r="H12" s="76"/>
      <c r="I12" s="76"/>
      <c r="AP12" s="21" t="s">
        <v>3</v>
      </c>
      <c r="AQ12" s="89">
        <v>7490000</v>
      </c>
      <c r="AY12" s="21" t="s">
        <v>3</v>
      </c>
      <c r="AZ12" s="89">
        <v>1848000</v>
      </c>
    </row>
    <row r="13" spans="2:59" ht="14.45" customHeight="1" x14ac:dyDescent="0.2">
      <c r="B13" s="76"/>
      <c r="C13" s="76"/>
      <c r="D13" s="76"/>
      <c r="E13" s="76"/>
      <c r="F13" s="76"/>
      <c r="G13" s="76"/>
      <c r="H13" s="76"/>
      <c r="I13" s="76"/>
      <c r="AP13" s="21" t="s">
        <v>6</v>
      </c>
      <c r="AQ13" s="89">
        <v>175000</v>
      </c>
      <c r="AY13" s="21" t="s">
        <v>6</v>
      </c>
      <c r="AZ13" s="89">
        <v>4400000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880000</v>
      </c>
    </row>
    <row r="19" spans="42:59" x14ac:dyDescent="0.2">
      <c r="AP19" s="21" t="s">
        <v>76</v>
      </c>
      <c r="AQ19" s="89">
        <v>0</v>
      </c>
      <c r="AY19" s="21" t="s">
        <v>76</v>
      </c>
      <c r="AZ19" s="89">
        <v>0</v>
      </c>
    </row>
    <row r="20" spans="42:59" ht="15" x14ac:dyDescent="0.25">
      <c r="AP20" s="77" t="s">
        <v>77</v>
      </c>
      <c r="AQ20" s="90">
        <v>94087000</v>
      </c>
      <c r="AY20" s="77" t="s">
        <v>77</v>
      </c>
      <c r="AZ20" s="90">
        <v>30104000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11300000</v>
      </c>
      <c r="AY27" s="21" t="s">
        <v>4</v>
      </c>
      <c r="AZ27" s="89">
        <v>1613316</v>
      </c>
    </row>
    <row r="28" spans="42:59" x14ac:dyDescent="0.2">
      <c r="AP28" s="21" t="s">
        <v>8</v>
      </c>
      <c r="AQ28" s="89">
        <v>0</v>
      </c>
      <c r="AY28" s="21" t="s">
        <v>8</v>
      </c>
      <c r="AZ28" s="89">
        <v>485112</v>
      </c>
    </row>
    <row r="29" spans="42:59" ht="14.45" customHeight="1" x14ac:dyDescent="0.2">
      <c r="AP29" s="21" t="s">
        <v>9</v>
      </c>
      <c r="AQ29" s="89">
        <v>108960552</v>
      </c>
      <c r="AY29" s="21" t="s">
        <v>9</v>
      </c>
      <c r="AZ29" s="89">
        <v>6902288</v>
      </c>
    </row>
    <row r="30" spans="42:59" x14ac:dyDescent="0.2">
      <c r="AP30" s="21" t="s">
        <v>7</v>
      </c>
      <c r="AQ30" s="89">
        <v>3200000</v>
      </c>
      <c r="AY30" s="21" t="s">
        <v>7</v>
      </c>
      <c r="AZ30" s="89">
        <v>16533824</v>
      </c>
    </row>
    <row r="31" spans="42:59" x14ac:dyDescent="0.2">
      <c r="AP31" s="21" t="s">
        <v>3</v>
      </c>
      <c r="AQ31" s="89">
        <v>10700000</v>
      </c>
      <c r="AY31" s="21" t="s">
        <v>3</v>
      </c>
      <c r="AZ31" s="89">
        <v>2441958.989229497</v>
      </c>
    </row>
    <row r="32" spans="42:59" ht="14.45" customHeight="1" x14ac:dyDescent="0.2">
      <c r="AP32" s="21" t="s">
        <v>6</v>
      </c>
      <c r="AQ32" s="89">
        <v>250000</v>
      </c>
      <c r="AY32" s="21" t="s">
        <v>6</v>
      </c>
      <c r="AZ32" s="89">
        <v>5814192</v>
      </c>
    </row>
    <row r="33" spans="2:56" ht="14.45" customHeight="1" x14ac:dyDescent="0.2">
      <c r="AP33" s="21" t="s">
        <v>5</v>
      </c>
      <c r="AQ33" s="89">
        <v>0</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1162840</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134410552</v>
      </c>
      <c r="AY37" s="77" t="s">
        <v>77</v>
      </c>
      <c r="AZ37" s="90">
        <v>34953530.9892295</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124191000</v>
      </c>
      <c r="AR41" s="110">
        <v>94087000</v>
      </c>
      <c r="AS41" s="110">
        <v>30104000</v>
      </c>
      <c r="AV41" s="21" t="s">
        <v>128</v>
      </c>
      <c r="AW41" s="91">
        <v>0.75759918190529107</v>
      </c>
      <c r="AX41" s="91">
        <v>0.24240081809470895</v>
      </c>
    </row>
    <row r="42" spans="2:56" ht="15" x14ac:dyDescent="0.2">
      <c r="B42" s="38"/>
      <c r="C42" s="38"/>
      <c r="D42" s="38"/>
      <c r="E42" s="38"/>
      <c r="F42" s="38"/>
      <c r="G42" s="38"/>
      <c r="H42" s="38"/>
      <c r="I42" s="38"/>
      <c r="AP42" s="21" t="s">
        <v>127</v>
      </c>
      <c r="AQ42" s="110">
        <v>169364082.9892295</v>
      </c>
      <c r="AR42" s="110">
        <v>134410552</v>
      </c>
      <c r="AS42" s="110">
        <v>34953530.9892295</v>
      </c>
      <c r="AV42" s="21" t="s">
        <v>127</v>
      </c>
      <c r="AW42" s="91">
        <v>0.79361898714113821</v>
      </c>
      <c r="AX42" s="91">
        <v>0.20638101285886173</v>
      </c>
    </row>
    <row r="43" spans="2:56" x14ac:dyDescent="0.2">
      <c r="BD43" s="92">
        <v>20972118593537.699</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0.48899328429766326</v>
      </c>
    </row>
    <row r="54" spans="2:55" x14ac:dyDescent="0.2">
      <c r="BA54" s="21" t="s">
        <v>88</v>
      </c>
      <c r="BC54" s="94">
        <v>0.52957954545454544</v>
      </c>
    </row>
    <row r="55" spans="2:55" ht="15" thickBot="1" x14ac:dyDescent="0.25">
      <c r="BA55" s="21" t="s">
        <v>89</v>
      </c>
      <c r="BC55" s="94" t="s">
        <v>127</v>
      </c>
    </row>
    <row r="56" spans="2:55" ht="16.5" thickTop="1" thickBot="1" x14ac:dyDescent="0.3">
      <c r="BA56" s="95" t="s">
        <v>82</v>
      </c>
      <c r="BB56" s="95"/>
      <c r="BC56" s="93">
        <v>124191000</v>
      </c>
    </row>
    <row r="57" spans="2:55" ht="16.5" thickTop="1" thickBot="1" x14ac:dyDescent="0.3">
      <c r="BA57" s="96" t="s">
        <v>83</v>
      </c>
      <c r="BB57" s="96"/>
      <c r="BC57" s="97">
        <v>44481</v>
      </c>
    </row>
    <row r="58" spans="2:55" ht="16.5" thickTop="1" thickBot="1" x14ac:dyDescent="0.3">
      <c r="BA58" s="96" t="s">
        <v>84</v>
      </c>
      <c r="BB58" s="96"/>
      <c r="BC58" s="98">
        <v>1.3637387813064514</v>
      </c>
    </row>
    <row r="59" spans="2:55" ht="16.5" thickTop="1" thickBot="1" x14ac:dyDescent="0.3">
      <c r="BA59" s="95" t="s">
        <v>85</v>
      </c>
      <c r="BB59" s="95" t="s">
        <v>65</v>
      </c>
      <c r="BC59" s="93">
        <v>264000</v>
      </c>
    </row>
    <row r="60" spans="2:55" ht="16.5" thickTop="1" thickBot="1" x14ac:dyDescent="0.3">
      <c r="I60" s="62" t="s">
        <v>113</v>
      </c>
      <c r="BA60" s="96" t="s">
        <v>86</v>
      </c>
      <c r="BB60" s="96"/>
      <c r="BC60" s="98">
        <v>1.255425</v>
      </c>
    </row>
    <row r="61" spans="2:55" ht="16.5" thickTop="1" thickBot="1" x14ac:dyDescent="0.3">
      <c r="BA61" s="95" t="s">
        <v>85</v>
      </c>
      <c r="BB61" s="95" t="s">
        <v>65</v>
      </c>
      <c r="BC61" s="93">
        <v>331432.2</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7910000</v>
      </c>
      <c r="J5" t="s">
        <v>4</v>
      </c>
      <c r="K5" s="1">
        <v>1200000</v>
      </c>
      <c r="S5" s="136"/>
      <c r="T5" s="136"/>
      <c r="U5" s="136"/>
      <c r="V5" s="136"/>
      <c r="W5" s="136"/>
      <c r="X5" s="136"/>
      <c r="Y5" s="136"/>
      <c r="Z5" s="136"/>
    </row>
    <row r="6" spans="1:27" x14ac:dyDescent="0.25">
      <c r="A6" t="s">
        <v>8</v>
      </c>
      <c r="B6" s="1">
        <v>0</v>
      </c>
      <c r="J6" t="s">
        <v>8</v>
      </c>
      <c r="K6" s="1">
        <v>360000</v>
      </c>
      <c r="S6" s="136"/>
      <c r="T6" s="136"/>
      <c r="U6" s="136"/>
      <c r="V6" s="136"/>
      <c r="W6" s="136"/>
      <c r="X6" s="136"/>
      <c r="Y6" s="136"/>
      <c r="Z6" s="136"/>
      <c r="AA6" s="18"/>
    </row>
    <row r="7" spans="1:27" x14ac:dyDescent="0.25">
      <c r="A7" t="s">
        <v>9</v>
      </c>
      <c r="B7" s="1">
        <v>76272000</v>
      </c>
      <c r="J7" t="s">
        <v>9</v>
      </c>
      <c r="K7" s="1">
        <v>6400000</v>
      </c>
      <c r="S7" s="136"/>
      <c r="T7" s="136"/>
      <c r="U7" s="136"/>
      <c r="V7" s="136"/>
      <c r="W7" s="136"/>
      <c r="X7" s="136"/>
      <c r="Y7" s="136"/>
      <c r="Z7" s="136"/>
      <c r="AA7" s="18"/>
    </row>
    <row r="8" spans="1:27" x14ac:dyDescent="0.25">
      <c r="A8" t="s">
        <v>7</v>
      </c>
      <c r="B8" s="1">
        <v>2240000</v>
      </c>
      <c r="J8" t="s">
        <v>7</v>
      </c>
      <c r="K8" s="1">
        <v>15016000</v>
      </c>
      <c r="S8" s="136"/>
      <c r="T8" s="136"/>
      <c r="U8" s="136"/>
      <c r="V8" s="136"/>
      <c r="W8" s="136"/>
      <c r="X8" s="136"/>
      <c r="Y8" s="136"/>
      <c r="Z8" s="136"/>
    </row>
    <row r="9" spans="1:27" x14ac:dyDescent="0.25">
      <c r="A9" t="s">
        <v>3</v>
      </c>
      <c r="B9" s="1">
        <v>7490000</v>
      </c>
      <c r="J9" t="s">
        <v>3</v>
      </c>
      <c r="K9" s="1">
        <v>1848000</v>
      </c>
      <c r="S9" s="136"/>
      <c r="T9" s="136"/>
      <c r="U9" s="136"/>
      <c r="V9" s="136"/>
      <c r="W9" s="136"/>
      <c r="X9" s="136"/>
      <c r="Y9" s="136"/>
      <c r="Z9" s="136"/>
    </row>
    <row r="10" spans="1:27" x14ac:dyDescent="0.25">
      <c r="A10" t="s">
        <v>6</v>
      </c>
      <c r="B10" s="1">
        <v>175000</v>
      </c>
      <c r="J10" t="s">
        <v>6</v>
      </c>
      <c r="K10" s="1">
        <v>4400000</v>
      </c>
      <c r="S10" s="136"/>
      <c r="T10" s="136"/>
      <c r="U10" s="136"/>
      <c r="V10" s="136"/>
      <c r="W10" s="136"/>
      <c r="X10" s="136"/>
      <c r="Y10" s="136"/>
      <c r="Z10" s="136"/>
    </row>
    <row r="11" spans="1:27" x14ac:dyDescent="0.25">
      <c r="A11" t="s">
        <v>5</v>
      </c>
      <c r="B11" s="1">
        <v>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880000</v>
      </c>
    </row>
    <row r="14" spans="1:27" x14ac:dyDescent="0.25">
      <c r="A14" t="s">
        <v>76</v>
      </c>
      <c r="B14" s="1">
        <v>0</v>
      </c>
      <c r="J14" t="s">
        <v>76</v>
      </c>
      <c r="K14" s="1">
        <v>0</v>
      </c>
    </row>
    <row r="15" spans="1:27" x14ac:dyDescent="0.25">
      <c r="A15" s="12" t="s">
        <v>77</v>
      </c>
      <c r="B15" s="13">
        <v>94087000</v>
      </c>
      <c r="J15" s="12" t="s">
        <v>77</v>
      </c>
      <c r="K15" s="13">
        <v>30104000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11300000</v>
      </c>
      <c r="J22" t="s">
        <v>4</v>
      </c>
      <c r="K22" s="1">
        <v>1613316</v>
      </c>
      <c r="S22" s="136"/>
      <c r="T22" s="136"/>
      <c r="U22" s="136"/>
      <c r="V22" s="136"/>
      <c r="W22" s="136"/>
      <c r="X22" s="136"/>
      <c r="Y22" s="136"/>
      <c r="Z22" s="136"/>
    </row>
    <row r="23" spans="1:26" x14ac:dyDescent="0.25">
      <c r="A23" t="s">
        <v>8</v>
      </c>
      <c r="B23" s="1">
        <v>0</v>
      </c>
      <c r="J23" t="s">
        <v>8</v>
      </c>
      <c r="K23" s="1">
        <v>485112</v>
      </c>
      <c r="S23" s="136"/>
      <c r="T23" s="136"/>
      <c r="U23" s="136"/>
      <c r="V23" s="136"/>
      <c r="W23" s="136"/>
      <c r="X23" s="136"/>
      <c r="Y23" s="136"/>
      <c r="Z23" s="136"/>
    </row>
    <row r="24" spans="1:26" ht="14.45" customHeight="1" x14ac:dyDescent="0.25">
      <c r="A24" t="s">
        <v>9</v>
      </c>
      <c r="B24" s="1">
        <v>108960552</v>
      </c>
      <c r="J24" t="s">
        <v>9</v>
      </c>
      <c r="K24" s="1">
        <v>6902288</v>
      </c>
      <c r="S24" s="136"/>
      <c r="T24" s="136"/>
      <c r="U24" s="136"/>
      <c r="V24" s="136"/>
      <c r="W24" s="136"/>
      <c r="X24" s="136"/>
      <c r="Y24" s="136"/>
      <c r="Z24" s="136"/>
    </row>
    <row r="25" spans="1:26" x14ac:dyDescent="0.25">
      <c r="A25" t="s">
        <v>7</v>
      </c>
      <c r="B25" s="1">
        <v>3200000</v>
      </c>
      <c r="J25" t="s">
        <v>7</v>
      </c>
      <c r="K25" s="1">
        <v>16533824</v>
      </c>
      <c r="S25" s="136"/>
      <c r="T25" s="136"/>
      <c r="U25" s="136"/>
      <c r="V25" s="136"/>
      <c r="W25" s="136"/>
      <c r="X25" s="136"/>
      <c r="Y25" s="136"/>
      <c r="Z25" s="136"/>
    </row>
    <row r="26" spans="1:26" ht="14.45" customHeight="1" x14ac:dyDescent="0.25">
      <c r="A26" t="s">
        <v>3</v>
      </c>
      <c r="B26" s="1">
        <v>10700000</v>
      </c>
      <c r="J26" t="s">
        <v>3</v>
      </c>
      <c r="K26" s="1">
        <v>2441958.989229497</v>
      </c>
      <c r="S26" s="136"/>
      <c r="T26" s="136"/>
      <c r="U26" s="136"/>
      <c r="V26" s="136"/>
      <c r="W26" s="136"/>
      <c r="X26" s="136"/>
      <c r="Y26" s="136"/>
      <c r="Z26" s="136"/>
    </row>
    <row r="27" spans="1:26" x14ac:dyDescent="0.25">
      <c r="A27" t="s">
        <v>6</v>
      </c>
      <c r="B27" s="1">
        <v>250000</v>
      </c>
      <c r="J27" t="s">
        <v>6</v>
      </c>
      <c r="K27" s="1">
        <v>5814192</v>
      </c>
      <c r="S27" s="136"/>
      <c r="T27" s="136"/>
      <c r="U27" s="136"/>
      <c r="V27" s="136"/>
      <c r="W27" s="136"/>
      <c r="X27" s="136"/>
      <c r="Y27" s="136"/>
      <c r="Z27" s="136"/>
    </row>
    <row r="28" spans="1:26" x14ac:dyDescent="0.25">
      <c r="A28" t="s">
        <v>5</v>
      </c>
      <c r="B28" s="1">
        <v>0</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1162840</v>
      </c>
    </row>
    <row r="31" spans="1:26" x14ac:dyDescent="0.25">
      <c r="A31" t="s">
        <v>76</v>
      </c>
      <c r="B31" s="1">
        <v>0</v>
      </c>
      <c r="J31" t="s">
        <v>76</v>
      </c>
      <c r="K31" s="1">
        <v>0</v>
      </c>
    </row>
    <row r="32" spans="1:26" x14ac:dyDescent="0.25">
      <c r="A32" s="12" t="s">
        <v>77</v>
      </c>
      <c r="B32" s="13">
        <v>134410552</v>
      </c>
      <c r="J32" s="12" t="s">
        <v>77</v>
      </c>
      <c r="K32" s="13">
        <v>34953530.9892295</v>
      </c>
    </row>
    <row r="35" spans="1:15" x14ac:dyDescent="0.25">
      <c r="B35" t="s">
        <v>79</v>
      </c>
      <c r="C35" t="s">
        <v>80</v>
      </c>
      <c r="D35" t="s">
        <v>24</v>
      </c>
      <c r="H35" t="s">
        <v>80</v>
      </c>
      <c r="I35" t="s">
        <v>24</v>
      </c>
    </row>
    <row r="36" spans="1:15" x14ac:dyDescent="0.25">
      <c r="A36" t="s">
        <v>128</v>
      </c>
      <c r="B36" s="14">
        <v>124191000</v>
      </c>
      <c r="C36" s="14">
        <v>94087000</v>
      </c>
      <c r="D36" s="14">
        <v>30104000</v>
      </c>
      <c r="G36" t="s">
        <v>128</v>
      </c>
      <c r="H36" s="15">
        <v>0.75759918190529107</v>
      </c>
      <c r="I36" s="15">
        <v>0.24240081809470895</v>
      </c>
    </row>
    <row r="37" spans="1:15" x14ac:dyDescent="0.25">
      <c r="A37" t="s">
        <v>127</v>
      </c>
      <c r="B37" s="14">
        <v>169364082.9892295</v>
      </c>
      <c r="C37" s="14">
        <v>134410552</v>
      </c>
      <c r="D37" s="14">
        <v>34953530.9892295</v>
      </c>
      <c r="G37" t="s">
        <v>127</v>
      </c>
      <c r="H37" s="15">
        <v>0.79361898714113821</v>
      </c>
      <c r="I37" s="15">
        <v>0.20638101285886173</v>
      </c>
    </row>
    <row r="38" spans="1:15" x14ac:dyDescent="0.25">
      <c r="O38" s="17">
        <v>20972118593537.699</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1283.06</v>
      </c>
      <c r="J11" s="19"/>
      <c r="K11" s="19"/>
    </row>
    <row r="12" spans="2:57" ht="14.45" customHeight="1" thickBot="1" x14ac:dyDescent="0.25">
      <c r="B12" s="19"/>
      <c r="C12" s="19"/>
      <c r="D12" s="19"/>
      <c r="E12" s="19"/>
      <c r="F12" s="19"/>
      <c r="G12" s="44" t="s">
        <v>93</v>
      </c>
      <c r="H12" s="45" t="s">
        <v>94</v>
      </c>
      <c r="I12" s="46">
        <v>4741960</v>
      </c>
      <c r="J12" s="19"/>
      <c r="K12" s="19"/>
    </row>
    <row r="13" spans="2:57" ht="14.45" customHeight="1" thickBot="1" x14ac:dyDescent="0.25">
      <c r="B13" s="19"/>
      <c r="C13" s="19"/>
      <c r="D13" s="19"/>
      <c r="E13" s="19"/>
      <c r="F13" s="19"/>
      <c r="G13" s="44" t="s">
        <v>95</v>
      </c>
      <c r="H13" s="45" t="s">
        <v>94</v>
      </c>
      <c r="I13" s="46">
        <v>19733824</v>
      </c>
      <c r="J13" s="19"/>
      <c r="K13" s="19"/>
    </row>
    <row r="14" spans="2:57" ht="14.45" customHeight="1" thickBot="1" x14ac:dyDescent="0.25">
      <c r="B14" s="19"/>
      <c r="C14" s="19"/>
      <c r="D14" s="19"/>
      <c r="E14" s="19"/>
      <c r="F14" s="19"/>
      <c r="G14" s="44" t="s">
        <v>96</v>
      </c>
      <c r="H14" s="45" t="s">
        <v>97</v>
      </c>
      <c r="I14" s="47">
        <v>132</v>
      </c>
      <c r="J14" s="19"/>
      <c r="K14" s="19"/>
    </row>
    <row r="15" spans="2:57" ht="14.45" customHeight="1" thickBot="1" x14ac:dyDescent="0.25">
      <c r="B15" s="19"/>
      <c r="C15" s="19"/>
      <c r="D15" s="19"/>
      <c r="E15" s="19"/>
      <c r="F15" s="19"/>
      <c r="G15" s="44" t="s">
        <v>98</v>
      </c>
      <c r="H15" s="45" t="s">
        <v>67</v>
      </c>
      <c r="I15" s="48">
        <v>48.899328429766328</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1283.06</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67452.886472708444</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2.51085</v>
      </c>
      <c r="AT30" s="101">
        <v>132000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331432.2</v>
      </c>
      <c r="AV39" s="103">
        <v>2.5099999999999998</v>
      </c>
      <c r="AW39" s="104">
        <v>1.255425</v>
      </c>
    </row>
    <row r="40" spans="2:49" ht="14.45" customHeight="1" x14ac:dyDescent="0.2">
      <c r="B40" s="19"/>
      <c r="C40" s="49"/>
      <c r="D40" s="53" t="s">
        <v>109</v>
      </c>
      <c r="E40" s="163">
        <v>1883.1375</v>
      </c>
      <c r="F40" s="163">
        <v>2008.68</v>
      </c>
      <c r="G40" s="163">
        <v>2134.2224999999999</v>
      </c>
      <c r="H40" s="163">
        <v>2259.7649999999999</v>
      </c>
      <c r="I40" s="163">
        <v>2385.3075000000003</v>
      </c>
      <c r="J40" s="164">
        <v>2510.85</v>
      </c>
      <c r="K40" s="163">
        <v>2636.3924999999999</v>
      </c>
      <c r="L40" s="163">
        <v>2761.9350000000004</v>
      </c>
      <c r="M40" s="163">
        <v>2887.4775</v>
      </c>
      <c r="N40" s="163">
        <v>3013.02</v>
      </c>
      <c r="O40" s="163">
        <v>3138.5625</v>
      </c>
      <c r="AT40" s="21" t="s">
        <v>62</v>
      </c>
      <c r="AU40" s="102">
        <v>169364.08</v>
      </c>
      <c r="AV40" s="103">
        <v>1.28</v>
      </c>
      <c r="AW40" s="104">
        <v>1.3637387572368367</v>
      </c>
    </row>
    <row r="41" spans="2:49" x14ac:dyDescent="0.2">
      <c r="B41" s="19"/>
      <c r="C41" s="54">
        <v>-0.2</v>
      </c>
      <c r="D41" s="55">
        <v>76744.800000000003</v>
      </c>
      <c r="E41" s="56">
        <v>-0.17189935948248283</v>
      </c>
      <c r="F41" s="56">
        <v>-9.8655649514827665E-2</v>
      </c>
      <c r="G41" s="56">
        <v>-3.4028846602190743E-2</v>
      </c>
      <c r="H41" s="56">
        <v>2.3417200431264135E-2</v>
      </c>
      <c r="I41" s="56">
        <v>7.4816295145408288E-2</v>
      </c>
      <c r="J41" s="56">
        <v>0.12107548038813787</v>
      </c>
      <c r="K41" s="56">
        <v>0.16292902894108369</v>
      </c>
      <c r="L41" s="56">
        <v>0.20097770944376181</v>
      </c>
      <c r="M41" s="56">
        <v>0.23571780903316336</v>
      </c>
      <c r="N41" s="56">
        <v>0.26756290032344821</v>
      </c>
      <c r="O41" s="56">
        <v>0.29686038431051032</v>
      </c>
      <c r="AT41" s="21" t="s">
        <v>61</v>
      </c>
      <c r="AU41" s="102">
        <v>162068.12</v>
      </c>
      <c r="AV41" s="103"/>
      <c r="AW41" s="104">
        <v>0.48899328429766326</v>
      </c>
    </row>
    <row r="42" spans="2:49" x14ac:dyDescent="0.2">
      <c r="B42" s="19"/>
      <c r="C42" s="54">
        <v>-0.15</v>
      </c>
      <c r="D42" s="55">
        <v>95931</v>
      </c>
      <c r="E42" s="56">
        <v>6.2480512414013728E-2</v>
      </c>
      <c r="F42" s="56">
        <v>0.12107548038813787</v>
      </c>
      <c r="G42" s="56">
        <v>0.17277692271824729</v>
      </c>
      <c r="H42" s="56">
        <v>0.21873376034501132</v>
      </c>
      <c r="I42" s="56">
        <v>0.25985303611632665</v>
      </c>
      <c r="J42" s="56">
        <v>0.29686038431051032</v>
      </c>
      <c r="K42" s="56">
        <v>0.33034322315286685</v>
      </c>
      <c r="L42" s="56">
        <v>0.36078216755500936</v>
      </c>
      <c r="M42" s="56">
        <v>0.38857424722653078</v>
      </c>
      <c r="N42" s="56">
        <v>0.4140503202587586</v>
      </c>
      <c r="O42" s="56">
        <v>0.43748830744840816</v>
      </c>
    </row>
    <row r="43" spans="2:49" x14ac:dyDescent="0.2">
      <c r="B43" s="19"/>
      <c r="C43" s="54">
        <v>-0.1</v>
      </c>
      <c r="D43" s="55">
        <v>112860</v>
      </c>
      <c r="E43" s="56">
        <v>0.20310843555191174</v>
      </c>
      <c r="F43" s="56">
        <v>0.25291415832991709</v>
      </c>
      <c r="G43" s="56">
        <v>0.29686038431051021</v>
      </c>
      <c r="H43" s="56">
        <v>0.33592369629325963</v>
      </c>
      <c r="I43" s="56">
        <v>0.37087508069887759</v>
      </c>
      <c r="J43" s="56">
        <v>0.40233132666393373</v>
      </c>
      <c r="K43" s="56">
        <v>0.43079173967993684</v>
      </c>
      <c r="L43" s="56">
        <v>0.45666484242175792</v>
      </c>
      <c r="M43" s="56">
        <v>0.48028811014255107</v>
      </c>
      <c r="N43" s="56">
        <v>0.50194277221994477</v>
      </c>
      <c r="O43" s="56">
        <v>0.52186506133114696</v>
      </c>
      <c r="AU43" s="21">
        <v>504240</v>
      </c>
    </row>
    <row r="44" spans="2:49" x14ac:dyDescent="0.2">
      <c r="B44" s="19"/>
      <c r="C44" s="54">
        <v>-0.05</v>
      </c>
      <c r="D44" s="55">
        <v>125400</v>
      </c>
      <c r="E44" s="56">
        <v>0.2827975919967205</v>
      </c>
      <c r="F44" s="56">
        <v>0.32762274249692547</v>
      </c>
      <c r="G44" s="56">
        <v>0.36717434587945924</v>
      </c>
      <c r="H44" s="56">
        <v>0.40233132666393362</v>
      </c>
      <c r="I44" s="56">
        <v>0.43378757262898987</v>
      </c>
      <c r="J44" s="56">
        <v>0.46209819399754037</v>
      </c>
      <c r="K44" s="56">
        <v>0.48771256571194316</v>
      </c>
      <c r="L44" s="56">
        <v>0.51099835817958217</v>
      </c>
      <c r="M44" s="56">
        <v>0.53225929912829606</v>
      </c>
      <c r="N44" s="56">
        <v>0.55174849499795031</v>
      </c>
      <c r="O44" s="56">
        <v>0.56967855519803223</v>
      </c>
      <c r="AU44" s="21">
        <v>352702.44</v>
      </c>
    </row>
    <row r="45" spans="2:49" x14ac:dyDescent="0.2">
      <c r="B45" s="19"/>
      <c r="C45" s="51" t="s">
        <v>107</v>
      </c>
      <c r="D45" s="57">
        <v>132000</v>
      </c>
      <c r="E45" s="56">
        <v>0.31865771239688451</v>
      </c>
      <c r="F45" s="56">
        <v>0.36124160537207917</v>
      </c>
      <c r="G45" s="56">
        <v>0.39881562858548625</v>
      </c>
      <c r="H45" s="56">
        <v>0.43221476033073702</v>
      </c>
      <c r="I45" s="56">
        <v>0.46209819399754037</v>
      </c>
      <c r="J45" s="56">
        <v>0.48899328429766337</v>
      </c>
      <c r="K45" s="56">
        <v>0.51332693742634605</v>
      </c>
      <c r="L45" s="56">
        <v>0.53544844027060312</v>
      </c>
      <c r="M45" s="56">
        <v>0.55564633417188114</v>
      </c>
      <c r="N45" s="56">
        <v>0.57416107024805274</v>
      </c>
      <c r="O45" s="56">
        <v>0.59119462743813067</v>
      </c>
    </row>
    <row r="46" spans="2:49" ht="14.45" customHeight="1" x14ac:dyDescent="0.2">
      <c r="B46" s="19"/>
      <c r="C46" s="54">
        <v>0.05</v>
      </c>
      <c r="D46" s="55">
        <v>138600</v>
      </c>
      <c r="E46" s="56">
        <v>0.35110258323512805</v>
      </c>
      <c r="F46" s="56">
        <v>0.39165867178293257</v>
      </c>
      <c r="G46" s="56">
        <v>0.42744345579570114</v>
      </c>
      <c r="H46" s="56">
        <v>0.45925215269593994</v>
      </c>
      <c r="I46" s="56">
        <v>0.48771256571194321</v>
      </c>
      <c r="J46" s="56">
        <v>0.51332693742634605</v>
      </c>
      <c r="K46" s="56">
        <v>0.53650184516794852</v>
      </c>
      <c r="L46" s="56">
        <v>0.55756994311486008</v>
      </c>
      <c r="M46" s="56">
        <v>0.57680603254464879</v>
      </c>
      <c r="N46" s="56">
        <v>0.59443911452195497</v>
      </c>
      <c r="O46" s="56">
        <v>0.6106615499410768</v>
      </c>
    </row>
    <row r="47" spans="2:49" x14ac:dyDescent="0.2">
      <c r="B47" s="19"/>
      <c r="C47" s="54">
        <v>0.1</v>
      </c>
      <c r="D47" s="55">
        <v>152460</v>
      </c>
      <c r="E47" s="56">
        <v>0.41009325748648007</v>
      </c>
      <c r="F47" s="56">
        <v>0.44696242889357501</v>
      </c>
      <c r="G47" s="56">
        <v>0.47949405072336471</v>
      </c>
      <c r="H47" s="56">
        <v>0.50841104790540004</v>
      </c>
      <c r="I47" s="56">
        <v>0.53428415064722112</v>
      </c>
      <c r="J47" s="56">
        <v>0.55756994311485997</v>
      </c>
      <c r="K47" s="56">
        <v>0.57863804106177141</v>
      </c>
      <c r="L47" s="56">
        <v>0.59779085737714555</v>
      </c>
      <c r="M47" s="56">
        <v>0.61527821140422612</v>
      </c>
      <c r="N47" s="56">
        <v>0.63130828592905008</v>
      </c>
      <c r="O47" s="56">
        <v>0.64605595449188791</v>
      </c>
    </row>
    <row r="48" spans="2:49" x14ac:dyDescent="0.2">
      <c r="B48" s="19"/>
      <c r="C48" s="54">
        <v>0.15</v>
      </c>
      <c r="D48" s="55">
        <v>175329</v>
      </c>
      <c r="E48" s="56">
        <v>0.48703761520563488</v>
      </c>
      <c r="F48" s="56">
        <v>0.51909776425528265</v>
      </c>
      <c r="G48" s="56">
        <v>0.54738613106379541</v>
      </c>
      <c r="H48" s="56">
        <v>0.57253134600469568</v>
      </c>
      <c r="I48" s="56">
        <v>0.59502969621497481</v>
      </c>
      <c r="J48" s="56">
        <v>0.61527821140422612</v>
      </c>
      <c r="K48" s="56">
        <v>0.63359829657545352</v>
      </c>
      <c r="L48" s="56">
        <v>0.65025291945838737</v>
      </c>
      <c r="M48" s="56">
        <v>0.66545931426454452</v>
      </c>
      <c r="N48" s="56">
        <v>0.67939850950352187</v>
      </c>
      <c r="O48" s="56">
        <v>0.69222256912338087</v>
      </c>
    </row>
    <row r="49" spans="2:45" ht="15" thickBot="1" x14ac:dyDescent="0.25">
      <c r="B49" s="19"/>
      <c r="C49" s="54">
        <v>0.2</v>
      </c>
      <c r="D49" s="58">
        <v>210394.8</v>
      </c>
      <c r="E49" s="56">
        <v>0.57253134600469568</v>
      </c>
      <c r="F49" s="56">
        <v>0.59924813687940215</v>
      </c>
      <c r="G49" s="56">
        <v>0.62282177588649623</v>
      </c>
      <c r="H49" s="56">
        <v>0.64377612167057963</v>
      </c>
      <c r="I49" s="56">
        <v>0.66252474684581242</v>
      </c>
      <c r="J49" s="56">
        <v>0.67939850950352176</v>
      </c>
      <c r="K49" s="56">
        <v>0.69466524714621125</v>
      </c>
      <c r="L49" s="56">
        <v>0.70854409954865616</v>
      </c>
      <c r="M49" s="56">
        <v>0.72121609522045371</v>
      </c>
      <c r="N49" s="56">
        <v>0.7328320912529348</v>
      </c>
      <c r="O49" s="56">
        <v>0.74351880760281741</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132000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940.84</v>
      </c>
      <c r="BA66" s="21" t="s">
        <v>65</v>
      </c>
    </row>
    <row r="67" spans="2:55" x14ac:dyDescent="0.2">
      <c r="B67" s="19"/>
      <c r="C67" s="19"/>
      <c r="D67" s="19"/>
      <c r="E67" s="19"/>
      <c r="F67" s="19"/>
      <c r="G67" s="19"/>
      <c r="H67" s="19"/>
      <c r="I67" s="19"/>
      <c r="J67" s="19"/>
      <c r="K67" s="19"/>
      <c r="AS67" s="21" t="s">
        <v>11</v>
      </c>
      <c r="AT67" s="102">
        <v>264000</v>
      </c>
      <c r="AU67" s="103">
        <v>2</v>
      </c>
      <c r="AV67" s="104">
        <v>1</v>
      </c>
      <c r="AX67" s="21" t="s">
        <v>64</v>
      </c>
      <c r="AZ67" s="73">
        <v>62095.5</v>
      </c>
      <c r="BA67" s="21" t="s">
        <v>63</v>
      </c>
    </row>
    <row r="68" spans="2:55" x14ac:dyDescent="0.2">
      <c r="B68" s="19"/>
      <c r="C68" s="19"/>
      <c r="D68" s="19"/>
      <c r="E68" s="19"/>
      <c r="F68" s="19"/>
      <c r="G68" s="19"/>
      <c r="H68" s="19"/>
      <c r="I68" s="19"/>
      <c r="J68" s="19"/>
      <c r="K68" s="19"/>
      <c r="AS68" s="21" t="s">
        <v>62</v>
      </c>
      <c r="AT68" s="102">
        <v>124191</v>
      </c>
      <c r="AU68" s="103">
        <v>0.94</v>
      </c>
      <c r="AV68" s="104">
        <v>0.47042045454545456</v>
      </c>
    </row>
    <row r="69" spans="2:55" x14ac:dyDescent="0.2">
      <c r="B69" s="19"/>
      <c r="C69" s="19"/>
      <c r="D69" s="19"/>
      <c r="E69" s="19"/>
      <c r="F69" s="19"/>
      <c r="G69" s="19"/>
      <c r="H69" s="19"/>
      <c r="I69" s="19"/>
      <c r="J69" s="19"/>
      <c r="K69" s="19"/>
      <c r="AS69" s="21" t="s">
        <v>61</v>
      </c>
      <c r="AT69" s="102">
        <v>139809</v>
      </c>
      <c r="AU69" s="103"/>
      <c r="AV69" s="104">
        <v>0.52957954545454544</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2</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1.5</v>
      </c>
      <c r="AU86" s="107">
        <v>1.6</v>
      </c>
      <c r="AV86" s="107">
        <v>1.7</v>
      </c>
      <c r="AW86" s="107">
        <v>1.8</v>
      </c>
      <c r="AX86" s="107">
        <v>1.9</v>
      </c>
      <c r="AY86" s="108">
        <v>2</v>
      </c>
      <c r="AZ86" s="107">
        <v>2.1</v>
      </c>
      <c r="BA86" s="107">
        <v>2.2000000000000002</v>
      </c>
      <c r="BB86" s="107">
        <v>2.2999999999999998</v>
      </c>
      <c r="BC86" s="107">
        <v>2.4</v>
      </c>
      <c r="BD86" s="107">
        <v>2.5</v>
      </c>
    </row>
    <row r="87" spans="2:56" x14ac:dyDescent="0.2">
      <c r="B87" s="19"/>
      <c r="C87" s="19"/>
      <c r="D87" s="19"/>
      <c r="E87" s="19"/>
      <c r="F87" s="19"/>
      <c r="G87" s="19"/>
      <c r="H87" s="19"/>
      <c r="I87" s="19"/>
      <c r="J87" s="19"/>
      <c r="K87" s="19"/>
      <c r="AR87" s="21">
        <v>-0.2</v>
      </c>
      <c r="AS87" s="107">
        <v>76744.800000000003</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95931</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112860</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125400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132000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138600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152460</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175329</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210394.8</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2023-10-30T14:33:40Z</dcterms:modified>
</cp:coreProperties>
</file>