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55FCF3E7-A02C-4791-B777-315B50DA3438}"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<sst xmlns="http://schemas.openxmlformats.org/spreadsheetml/2006/main" count="350" uniqueCount="161">
  <si>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</si>
  <si>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</si>
  <si>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</si>
  <si>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</si>
  <si>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</si>
  <si>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</si>
  <si>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</si>
  <si>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</si>
  <si>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</si>
  <si>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</si>
  <si>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</si>
  <si>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</si>
  <si>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</si>
  <si>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</si>
  <si>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</si>
  <si>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</si>
  <si>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</si>
  <si>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</si>
  <si>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</si>
  <si>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</si>
  <si>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</si>
  <si>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</si>
  <si>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</si>
  <si>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</si>
  <si>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</si>
  <si>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</si>
  <si>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</si>
  <si>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</si>
  <si>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</si>
  <si>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</si>
  <si>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</si>
  <si>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</si>
  <si>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</si>
  <si>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</si>
  <si>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</si>
  <si>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</si>
  <si>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</si>
  <si>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</si>
  <si>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</si>
  <si>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</si>
  <si>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</si>
  <si>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</si>
  <si>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</si>
  <si>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</si>
  <si>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</si>
  <si>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</si>
  <si>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</si>
  <si>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</si>
  <si>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</si>
  <si>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</si>
  <si>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</si>
  <si>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</si>
  <si>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</si>
  <si>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</si>
  <si>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</si>
  <si>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</si>
  <si>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</si>
  <si>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</si>
  <si>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</si>
  <si>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</si>
  <si>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</si>
  <si>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</si>
  <si>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</si>
  <si>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</si>
  <si>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</si>
  <si>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</si>
  <si>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</si>
  <si>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</si>
  <si>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</si>
  <si>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</si>
  <si>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</si>
  <si>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</si>
  <si>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</si>
  <si>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</si>
  <si>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</si>
  <si>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</si>
  <si>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</si>
  <si>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</si>
  <si>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</si>
  <si>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</si>
  <si>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</si>
  <si>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</si>
  <si>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</si>
  <si>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</si>
  <si>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</si>
  <si>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</si>
  <si>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</si>
  <si>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</si>
  <si>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</si>
  <si>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</si>
  <si>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</si>
  <si>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</si>
  <si>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</si>
  <si>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</si>
  <si>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</si>
  <si>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</si>
  <si>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</si>
  <si>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</si>
  <si>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</si>
  <si>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</si>
  <si>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</si>
  <si>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</si>
  <si>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</si>
  <si>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</si>
  <si>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</si>
  <si>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</si>
  <si>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</si>
  <si>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</si>
  <si>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</si>
  <si>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</si>
  <si>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</si>
  <si>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</si>
  <si>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</si>
  <si>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</si>
  <si>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</si>
  <si>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</si>
  <si>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</si>
  <si>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</si>
  <si>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</si>
  <si>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</si>
  <si>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</si>
  <si>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</si>
  <si>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</si>
  <si>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</si>
  <si>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SANTANDER VALLE DE SAN JOSÉ</t>
  </si>
  <si>
    <t>Santander</t>
  </si>
  <si>
    <t>Material de propagacion: Colino/Plántula // Distancia de siembra: 1,6 x 1,2 // Densidad de siembra - Plantas/Ha.: 5.200 // Duracion del ciclo: 9 años // Productividad/Ha/Ciclo: 15.000 kg // Inicio de Produccion desde la siembra: año 2   // Duracion de la etapa productiva: 8 años // Productividad promedio en etapa productiva 1.875 kg // Precio de venta ponderado por calidad: $10.464 // Valor Jornal: $47.439// Otros: Cultivo generalmente en asocio con plátano (como sombrío transitorio) y árboles de guamo, flor morado y chachafruto en sombrío permanente. //</t>
  </si>
  <si>
    <t>2023 Q3</t>
  </si>
  <si>
    <t>2018 Q3</t>
  </si>
  <si>
    <t>El presente documento corresponde a una actualización del documento PDF de la AgroGuía correspondiente a Cafe Castillo Santander Valle De San José publicada en la página web, y consta de las siguientes partes:</t>
  </si>
  <si>
    <t>- Flujo anualizado de los ingresos (precio y rendimiento) y los costos de producción para una hectárea de
Cafe Castillo Santander Valle De San José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</si>
  <si>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Santander Valle De San José.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</si>
  <si>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</si>
  <si>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</si>
  <si>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</si>
  <si>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</si>
  <si>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Santander Valle De San José. La participación se encuentra actualizada al 2023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</si>
  <si>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</si>
  <si>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</si>
  <si>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Santander Valle De San José, en lo que respecta a la mano de obra incluye actividades como la preparación del terreno, la siembra, el trazado y el ahoyado, entre otras, y ascienden a un total de $2,4 millones de pesos (equivalente a 51 jornales). En cuanto a los insumos, se incluyen los gastos relacionados con el material vegetal y las enmiendas, que en conjunto ascienden a  $3,5 millones.</t>
  </si>
  <si>
    <t>*** Los costos de sostenimiento del año 1 comprenden tanto los gastos relacionados con la mano de obra como aquellos asociados con los insumos necesarios desde el momento de la siembra de las plantas hasta finalizar el año 1. Para el caso de Cafe Castillo Santander Valle De San José, en lo que respecta a la mano de obra incluye actividades como la fertilización, riego, control de malezas, plagas y enfermedades, entre otras, y ascienden a un total de $2,4 millones de pesos (equivalente a 51 jornales). En cuanto a los insumos, se incluyen los fertilizantes, plaguicidas, transportes, entre otras, que en conjunto ascienden a  $6,3 millones.</t>
  </si>
  <si>
    <t>Nota 1: en caso de utilizar esta información para el desarrollo de otras publicaciones, por favor citar FINAGRO, "Agro Guía - Marcos de Referencia Agroeconómicos"</t>
  </si>
  <si>
    <t>Los costos totales del ciclo para esta actualización (2023 Q3) equivalen a $159,0 millones, en comparación con los costos del marco original que ascienden a $84,5 millones, (mes de publicación del marco: septiembre - 2018).
La rentabilidad actualizada (2023 Q3) bajó frente a la rentabilidad de la primera AgroGuía, pasando del 17,2% al -1,3%. Mientras que el crecimiento de los costos fue del 188,2%, el crecimiento de los ingresos fue del 153,9%.</t>
  </si>
  <si>
    <t>En cuanto a los costos de mano de obra de la AgroGuía actualizada, se destaca la participación de cosecha y beneficio seguido de control arvenses, que representan el 75% y el 8% del costo total, respectivamente. En cuanto a los costos de insumos, se destaca la participación de fertilización seguido de cosecha y beneficio, que representan el 75% y el 19% del costo total, respectivamente.</t>
  </si>
  <si>
    <t>bajó</t>
  </si>
  <si>
    <t>A continuación, se presenta la desagregación de los costos de mano de obra e insumos según las diferentes actividades vinculadas a la producción de CAFE CASTILLO SANTANDER VALLE DE SAN JOSÉ</t>
  </si>
  <si>
    <t>En cuanto a los costos de mano de obra, se destaca la participación de cosecha y beneficio segido por control arvenses que representan el 75% y el 8% del costo total, respectivamente. En cuanto a los costos de insumos, se destaca la participación de fertilización segido por instalación que representan el 90% y el 5% del costo total, respectivamente.</t>
  </si>
  <si>
    <t>En cuanto a los costos de mano de obra, se destaca la participación de cosecha y beneficio segido por control arvenses que representan el 75% y el 8% del costo total, respectivamente. En cuanto a los costos de insumos, se destaca la participación de fertilización segido por cosecha y beneficio que representan el 75% y el 19% del costo total, respectivamente.</t>
  </si>
  <si>
    <t>En cuanto a los costos de mano de obra, se destaca la participación de cosecha y beneficio segido por control arvenses que representan el 75% y el 8% del costo total, respectivamente.</t>
  </si>
  <si>
    <t>En cuanto a los costos de insumos, se destaca la participación de fertilización segido por cosecha y beneficio que representan el 75% y el 19% del costo total, respectivamente.</t>
  </si>
  <si>
    <t>En cuanto a los costos de insumos, se destaca la participación de fertilización segido por instalación que representan el 90% y el 5% del costo total, respectivamente.</t>
  </si>
  <si>
    <t>En cuanto a los costos de mano de obra, se destaca la participación de cosecha y beneficio segido por control arvenses que representan el 75% y el 8% del costo total, respectivamente.En cuanto a los costos de insumos, se destaca la participación de fertilización segido por instalación que representan el 90% y el 5% del costo total, respectivamente.</t>
  </si>
  <si>
    <t>De acuerdo con el comportamiento histórico del sistema productivo, se efectuó un análisis de sensibilidad del margen de utilidad obtenido en la producción de CAFE CASTILLO SANTANDER VALLE DE SAN JOSÉ, frente a diferentes escenarios de variación de precios de venta en finca y rendimientos probables (kg/ha).</t>
  </si>
  <si>
    <t>Con un precio ponderado de COP $ 10.464/kg y con un rendimiento por hectárea de 15.000 kg por ciclo; el margen de utilidad obtenido en la producción de café es del -1%.</t>
  </si>
  <si>
    <t>El precio mínimo ponderado para cubrir los costos de producción, con un rendimiento de 15.000 kg para todo el ciclo de producción, es COP $ 10.599/kg.</t>
  </si>
  <si>
    <t>El rendimiento mínimo por ha/ciclo para cubrir los costos de producción, con un precio ponderado de COP $ 10.464, es de 15.193 kg/ha para todo el ciclo.</t>
  </si>
  <si>
    <t>El siguiente cuadro presenta diferentes escenarios de rentabilidad para el sistema productivo de CAFE CASTILLO SANTANDER VALLE DE SAN JOSÉ, con respecto a diferentes niveles de productividad (kg./ha.) y precios ($/kg.).</t>
  </si>
  <si>
    <t>De acuerdo con el comportamiento histórico del sistema productivo, se efectuó un análisis de sensibilidad del margen de utilidad obtenido en la producción de CAFE CASTILLO SANTANDER VALLE DE SAN JOSÉ, frente a diferentes escenarios de variación de precios de venta en finca y rendimientos probables (t/ha)</t>
  </si>
  <si>
    <t>Con un precio ponderado de COP $$ 6.800/kg y con un rendimiento por hectárea de 15.000 kg por ciclo; el margen de utilidad obtenido en la producción de café es del 17%.</t>
  </si>
  <si>
    <t>El precio mínimo ponderado para cubrir los costos de producción, con un rendimiento de 15.000 kg para todo el ciclo de producción, es COP $ 5.632/kg.</t>
  </si>
  <si>
    <t>El rendimiento mínimo por ha/ciclo para cubrir los costos de producción, con un precio ponderado de COP $ 6.800, es de 12.423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</si>
</sst>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Q3</c:v>
                </c:pt>
              </c:strCache>
            </c:strRef>
          </c:cat>
          <c:val>
            <c:numRef>
              <c:f>'Análisis Comparativo y Part.'!$AQ$41:$AQ$42</c:f>
              <c:numCache>
                <c:formatCode>_(* #.##0_);_(* \(#.##0\);_(* "-"_);_(@_)</c:formatCode>
                <c:ptCount val="2"/>
                <c:pt idx="0">
                  <c:v>84477000</c:v>
                </c:pt>
                <c:pt idx="1">
                  <c:v>158982709.80254775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Q3</c:v>
                </c:pt>
              </c:strCache>
            </c:strRef>
          </c:cat>
          <c:val>
            <c:numRef>
              <c:f>'Análisis Comparativo y Part.'!$AR$41:$AR$42</c:f>
              <c:numCache>
                <c:formatCode>_(* #.##0_);_(* \(#.##0\);_(* "-"_);_(@_)</c:formatCode>
                <c:ptCount val="2"/>
                <c:pt idx="0">
                  <c:v>49512000</c:v>
                </c:pt>
                <c:pt idx="1">
                  <c:v>73398058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Q3</c:v>
                </c:pt>
              </c:strCache>
            </c:strRef>
          </c:cat>
          <c:val>
            <c:numRef>
              <c:f>'Análisis Comparativo y Part.'!$AS$41:$AS$42</c:f>
              <c:numCache>
                <c:formatCode>_(* #.##0_);_(* \(#.##0\);_(* "-"_);_(@_)</c:formatCode>
                <c:ptCount val="2"/>
                <c:pt idx="0">
                  <c:v>34965000</c:v>
                </c:pt>
                <c:pt idx="1">
                  <c:v>85584651.802547768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Q3</c:v>
                </c:pt>
              </c:strCache>
            </c:strRef>
          </c:cat>
          <c:val>
            <c:numRef>
              <c:f>Tortas!$H$36:$H$37</c:f>
              <c:numCache>
                <c:formatCode>0%</c:formatCode>
                <c:ptCount val="2"/>
                <c:pt idx="0">
                  <c:v>0.58610035867750987</c:v>
                </c:pt>
                <c:pt idx="1">
                  <c:v>0.46167321019473384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Q3</c:v>
                </c:pt>
              </c:strCache>
            </c:strRef>
          </c:cat>
          <c:val>
            <c:numRef>
              <c:f>Tortas!$I$36:$I$37</c:f>
              <c:numCache>
                <c:formatCode>0%</c:formatCode>
                <c:ptCount val="2"/>
                <c:pt idx="0">
                  <c:v>0.41389964132249013</c:v>
                </c:pt>
                <c:pt idx="1">
                  <c:v>0.53832678980526627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800586</c:v>
                </c:pt>
                <c:pt idx="2">
                  <c:v>16399593</c:v>
                </c:pt>
                <c:pt idx="3">
                  <c:v>64093584</c:v>
                </c:pt>
                <c:pt idx="4">
                  <c:v>3489438.8025477682</c:v>
                </c:pt>
                <c:pt idx="5">
                  <c:v>801450</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6084072</c:v>
                </c:pt>
                <c:pt idx="1">
                  <c:v>4316949</c:v>
                </c:pt>
                <c:pt idx="2">
                  <c:v>55145880</c:v>
                </c:pt>
                <c:pt idx="3">
                  <c:v>4127193</c:v>
                </c:pt>
                <c:pt idx="4">
                  <c:v>2490550</c:v>
                </c:pt>
                <c:pt idx="5">
                  <c:v>0</c:v>
                </c:pt>
                <c:pt idx="6">
                  <c:v>1233414</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Q3</c:v>
                </c:pt>
              </c:strCache>
            </c:strRef>
          </c:cat>
          <c:val>
            <c:numRef>
              <c:f>'Análisis Comparativo y Part.'!$AW$41:$AW$42</c:f>
              <c:numCache>
                <c:formatCode>0%</c:formatCode>
                <c:ptCount val="2"/>
                <c:pt idx="0">
                  <c:v>0.58610035867750987</c:v>
                </c:pt>
                <c:pt idx="1">
                  <c:v>0.46167321019473384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Q3</c:v>
                </c:pt>
              </c:strCache>
            </c:strRef>
          </c:cat>
          <c:val>
            <c:numRef>
              <c:f>'Análisis Comparativo y Part.'!$AX$41:$AX$42</c:f>
              <c:numCache>
                <c:formatCode>0%</c:formatCode>
                <c:ptCount val="2"/>
                <c:pt idx="0">
                  <c:v>0.41389964132249013</c:v>
                </c:pt>
                <c:pt idx="1">
                  <c:v>0.53832678980526627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4104000</c:v>
                </c:pt>
                <c:pt idx="1">
                  <c:v>2912000</c:v>
                </c:pt>
                <c:pt idx="2">
                  <c:v>37200000</c:v>
                </c:pt>
                <c:pt idx="3">
                  <c:v>2784000</c:v>
                </c:pt>
                <c:pt idx="4">
                  <c:v>1680000</c:v>
                </c:pt>
                <c:pt idx="5">
                  <c:v>0</c:v>
                </c:pt>
                <c:pt idx="6">
                  <c:v>832000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405000</c:v>
                </c:pt>
                <c:pt idx="1">
                  <c:v>0</c:v>
                </c:pt>
                <c:pt idx="2">
                  <c:v>1050000</c:v>
                </c:pt>
                <c:pt idx="3">
                  <c:v>31530000</c:v>
                </c:pt>
                <c:pt idx="4">
                  <c:v>1610100</c:v>
                </c:pt>
                <c:pt idx="5">
                  <c:v>369900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6084072</c:v>
                </c:pt>
                <c:pt idx="1">
                  <c:v>4316949</c:v>
                </c:pt>
                <c:pt idx="2">
                  <c:v>55145880</c:v>
                </c:pt>
                <c:pt idx="3">
                  <c:v>4127193</c:v>
                </c:pt>
                <c:pt idx="4">
                  <c:v>2490550</c:v>
                </c:pt>
                <c:pt idx="5">
                  <c:v>0</c:v>
                </c:pt>
                <c:pt idx="6">
                  <c:v>1233414</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800586</c:v>
                </c:pt>
                <c:pt idx="1">
                  <c:v>0</c:v>
                </c:pt>
                <c:pt idx="2">
                  <c:v>16399593</c:v>
                </c:pt>
                <c:pt idx="3">
                  <c:v>64093584</c:v>
                </c:pt>
                <c:pt idx="4">
                  <c:v>3489438.8025477682</c:v>
                </c:pt>
                <c:pt idx="5">
                  <c:v>801450</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Q3</c:v>
                </c:pt>
              </c:strCache>
            </c:strRef>
          </c:cat>
          <c:val>
            <c:numRef>
              <c:f>Tortas!$B$36:$B$37</c:f>
              <c:numCache>
                <c:formatCode>_(* #.##0_);_(* \(#.##0\);_(* "-"_);_(@_)</c:formatCode>
                <c:ptCount val="2"/>
                <c:pt idx="0">
                  <c:v>84477000</c:v>
                </c:pt>
                <c:pt idx="1">
                  <c:v>158982709.80254775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Q3</c:v>
                </c:pt>
              </c:strCache>
            </c:strRef>
          </c:cat>
          <c:val>
            <c:numRef>
              <c:f>Tortas!$C$36:$C$37</c:f>
              <c:numCache>
                <c:formatCode>_(* #.##0_);_(* \(#.##0\);_(* "-"_);_(@_)</c:formatCode>
                <c:ptCount val="2"/>
                <c:pt idx="0">
                  <c:v>49512000</c:v>
                </c:pt>
                <c:pt idx="1">
                  <c:v>73398058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Q3</c:v>
                </c:pt>
              </c:strCache>
            </c:strRef>
          </c:cat>
          <c:val>
            <c:numRef>
              <c:f>Tortas!$D$36:$D$37</c:f>
              <c:numCache>
                <c:formatCode>_(* #.##0_);_(* \(#.##0\);_(* "-"_);_(@_)</c:formatCode>
                <c:ptCount val="2"/>
                <c:pt idx="0">
                  <c:v>34965000</c:v>
                </c:pt>
                <c:pt idx="1">
                  <c:v>85584651.802547768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1" width="10.85546875" style="19" customWidth="1"/>
    <col min="12"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2401.6</v>
      </c>
      <c r="C7" s="22">
        <v>2431.25</v>
      </c>
      <c r="D7" s="22">
        <v>3557.86</v>
      </c>
      <c r="E7" s="22">
        <v>6202.49</v>
      </c>
      <c r="F7" s="22">
        <v>8105.91</v>
      </c>
      <c r="G7" s="22">
        <v>10892.86</v>
      </c>
      <c r="H7" s="22">
        <v>10863.21</v>
      </c>
      <c r="I7" s="22">
        <v>10892.86</v>
      </c>
      <c r="J7" s="22">
        <v>9025.01</v>
      </c>
      <c r="K7" s="22">
        <v>9025.01</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73398.06</v>
      </c>
      <c r="AH7" s="23">
        <v>0.46167321019473367</v>
      </c>
    </row>
    <row r="8" spans="1:34" x14ac:dyDescent="0.2">
      <c r="A8" s="5" t="s">
        <v>122</v>
      </c>
      <c r="B8" s="22">
        <v>3489.44</v>
      </c>
      <c r="C8" s="22">
        <v>6265.2</v>
      </c>
      <c r="D8" s="22">
        <v>4283.1499999999996</v>
      </c>
      <c r="E8" s="22">
        <v>6625.95</v>
      </c>
      <c r="F8" s="22">
        <v>10820.15</v>
      </c>
      <c r="G8" s="22">
        <v>10820.15</v>
      </c>
      <c r="H8" s="22">
        <v>10820.15</v>
      </c>
      <c r="I8" s="22">
        <v>10820.15</v>
      </c>
      <c r="J8" s="22">
        <v>10820.15</v>
      </c>
      <c r="K8" s="22">
        <v>10820.15</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85584.65</v>
      </c>
      <c r="AH8" s="23">
        <v>0.53832678980526605</v>
      </c>
    </row>
    <row r="9" spans="1:34" x14ac:dyDescent="0.2">
      <c r="A9" s="9" t="s">
        <v>121</v>
      </c>
      <c r="B9" s="22">
        <v>5891.04</v>
      </c>
      <c r="C9" s="22">
        <v>8696.4500000000007</v>
      </c>
      <c r="D9" s="22">
        <v>7841.02</v>
      </c>
      <c r="E9" s="22">
        <v>12828.44</v>
      </c>
      <c r="F9" s="22">
        <v>18926.060000000001</v>
      </c>
      <c r="G9" s="22">
        <v>21713.01</v>
      </c>
      <c r="H9" s="22">
        <v>21683.360000000001</v>
      </c>
      <c r="I9" s="22">
        <v>21713.01</v>
      </c>
      <c r="J9" s="22">
        <v>19845.16</v>
      </c>
      <c r="K9" s="22">
        <v>19845.16</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158982.71</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500</v>
      </c>
      <c r="E11" s="24">
        <v>1250</v>
      </c>
      <c r="F11" s="24">
        <v>1750</v>
      </c>
      <c r="G11" s="24">
        <v>2500</v>
      </c>
      <c r="H11" s="24">
        <v>2500</v>
      </c>
      <c r="I11" s="24">
        <v>2500</v>
      </c>
      <c r="J11" s="24">
        <v>2000</v>
      </c>
      <c r="K11" s="24">
        <v>2000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15000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0</v>
      </c>
      <c r="D15" s="162">
        <v>10464</v>
      </c>
      <c r="E15" s="162">
        <v>10464</v>
      </c>
      <c r="F15" s="162">
        <v>10464</v>
      </c>
      <c r="G15" s="162">
        <v>10464</v>
      </c>
      <c r="H15" s="162">
        <v>10464</v>
      </c>
      <c r="I15" s="162">
        <v>10464</v>
      </c>
      <c r="J15" s="162">
        <v>10464</v>
      </c>
      <c r="K15" s="162">
        <v>10464</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10464</v>
      </c>
      <c r="AH15" s="27"/>
    </row>
    <row r="16" spans="1:34" hidden="1" x14ac:dyDescent="0.2">
      <c r="A16" s="5" t="s">
        <v>16</v>
      </c>
      <c r="B16" s="162">
        <v>0</v>
      </c>
      <c r="C16" s="162">
        <v>0</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10464</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10464</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10464</v>
      </c>
      <c r="AH18" s="27"/>
    </row>
    <row r="19" spans="1:34" x14ac:dyDescent="0.2">
      <c r="A19" s="4" t="s">
        <v>138</v>
      </c>
      <c r="B19" s="22"/>
      <c r="C19" s="22">
        <v>0</v>
      </c>
      <c r="D19" s="22">
        <v>5232</v>
      </c>
      <c r="E19" s="22">
        <v>13080</v>
      </c>
      <c r="F19" s="22">
        <v>18312</v>
      </c>
      <c r="G19" s="22">
        <v>26160</v>
      </c>
      <c r="H19" s="22">
        <v>26160</v>
      </c>
      <c r="I19" s="22">
        <v>26160</v>
      </c>
      <c r="J19" s="22">
        <v>20928</v>
      </c>
      <c r="K19" s="22">
        <v>20928</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156960</v>
      </c>
      <c r="AH19" s="27"/>
    </row>
    <row r="20" spans="1:34" x14ac:dyDescent="0.2">
      <c r="A20" s="3" t="s">
        <v>12</v>
      </c>
      <c r="B20" s="25">
        <v>-5891.04</v>
      </c>
      <c r="C20" s="25">
        <v>-8696.4500000000007</v>
      </c>
      <c r="D20" s="25">
        <v>-2609.02</v>
      </c>
      <c r="E20" s="25">
        <v>251.56</v>
      </c>
      <c r="F20" s="25">
        <v>-614.05999999999995</v>
      </c>
      <c r="G20" s="25">
        <v>4446.99</v>
      </c>
      <c r="H20" s="25">
        <v>4476.6400000000003</v>
      </c>
      <c r="I20" s="25">
        <v>4446.99</v>
      </c>
      <c r="J20" s="25">
        <v>1082.8399999999999</v>
      </c>
      <c r="K20" s="25">
        <v>1082.8399999999999</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-2022.71</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3260</v>
      </c>
      <c r="D121" s="70">
        <v>2400</v>
      </c>
      <c r="E121" s="70">
        <v>4184</v>
      </c>
      <c r="F121" s="70">
        <v>5468</v>
      </c>
      <c r="G121" s="70">
        <v>7348</v>
      </c>
      <c r="H121" s="70">
        <v>7328</v>
      </c>
      <c r="I121" s="70">
        <v>7348</v>
      </c>
      <c r="J121" s="70">
        <v>6088</v>
      </c>
      <c r="K121" s="70">
        <v>6088</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49512</v>
      </c>
      <c r="AH121" s="71">
        <v>0.58610035867750987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4855</v>
      </c>
      <c r="D122" s="70">
        <v>2095</v>
      </c>
      <c r="E122" s="70">
        <v>2245</v>
      </c>
      <c r="F122" s="70">
        <v>4295</v>
      </c>
      <c r="G122" s="70">
        <v>4295</v>
      </c>
      <c r="H122" s="70">
        <v>4295</v>
      </c>
      <c r="I122" s="70">
        <v>4295</v>
      </c>
      <c r="J122" s="70">
        <v>4295</v>
      </c>
      <c r="K122" s="70">
        <v>4295</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34965</v>
      </c>
      <c r="AH122" s="71">
        <v>0.41389964132249013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8115</v>
      </c>
      <c r="D123" s="70">
        <v>4495</v>
      </c>
      <c r="E123" s="70">
        <v>6429</v>
      </c>
      <c r="F123" s="70">
        <v>9763</v>
      </c>
      <c r="G123" s="70">
        <v>11643</v>
      </c>
      <c r="H123" s="70">
        <v>11623</v>
      </c>
      <c r="I123" s="70">
        <v>11643</v>
      </c>
      <c r="J123" s="70">
        <v>10383</v>
      </c>
      <c r="K123" s="70">
        <v>10383</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84477</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0</v>
      </c>
      <c r="D125" s="73">
        <v>500</v>
      </c>
      <c r="E125" s="73">
        <v>1250</v>
      </c>
      <c r="F125" s="73">
        <v>1750</v>
      </c>
      <c r="G125" s="73">
        <v>2500</v>
      </c>
      <c r="H125" s="73">
        <v>2500</v>
      </c>
      <c r="I125" s="73">
        <v>2500</v>
      </c>
      <c r="J125" s="73">
        <v>2000</v>
      </c>
      <c r="K125" s="73">
        <v>2000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15000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6.8</v>
      </c>
      <c r="D129" s="74">
        <v>6.8</v>
      </c>
      <c r="E129" s="74">
        <v>6.8</v>
      </c>
      <c r="F129" s="74">
        <v>6.8</v>
      </c>
      <c r="G129" s="74">
        <v>6.8</v>
      </c>
      <c r="H129" s="74">
        <v>6.8</v>
      </c>
      <c r="I129" s="74">
        <v>6.8</v>
      </c>
      <c r="J129" s="74">
        <v>6.8</v>
      </c>
      <c r="K129" s="74">
        <v>6.8</v>
      </c>
      <c r="L129" s="74">
        <v>6.8</v>
      </c>
      <c r="M129" s="74">
        <v>6.8</v>
      </c>
      <c r="N129" s="74">
        <v>6.8</v>
      </c>
      <c r="O129" s="74">
        <v>6.8</v>
      </c>
      <c r="P129" s="74">
        <v>6.8</v>
      </c>
      <c r="Q129" s="74">
        <v>6.8</v>
      </c>
      <c r="R129" s="74">
        <v>6.8</v>
      </c>
      <c r="S129" s="74">
        <v>6.8</v>
      </c>
      <c r="T129" s="74">
        <v>6.8</v>
      </c>
      <c r="U129" s="74">
        <v>6.8</v>
      </c>
      <c r="V129" s="74">
        <v>6.8</v>
      </c>
      <c r="W129" s="74">
        <v>6.8</v>
      </c>
      <c r="X129" s="74">
        <v>6.8</v>
      </c>
      <c r="Y129" s="74">
        <v>6.8</v>
      </c>
      <c r="Z129" s="74">
        <v>6.8</v>
      </c>
      <c r="AA129" s="74">
        <v>6.8</v>
      </c>
      <c r="AB129" s="74">
        <v>6.8</v>
      </c>
      <c r="AC129" s="74">
        <v>6.8</v>
      </c>
      <c r="AD129" s="74">
        <v>6.8</v>
      </c>
      <c r="AE129" s="74">
        <v>6.8</v>
      </c>
      <c r="AF129" s="74">
        <v>6.8</v>
      </c>
      <c r="AG129" s="74">
        <v>6.8</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0</v>
      </c>
      <c r="D133" s="70">
        <v>3400</v>
      </c>
      <c r="E133" s="70">
        <v>8500</v>
      </c>
      <c r="F133" s="70">
        <v>11900</v>
      </c>
      <c r="G133" s="70">
        <v>17000</v>
      </c>
      <c r="H133" s="70">
        <v>17000</v>
      </c>
      <c r="I133" s="70">
        <v>17000</v>
      </c>
      <c r="J133" s="70">
        <v>13600</v>
      </c>
      <c r="K133" s="70">
        <v>13600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102000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-8115</v>
      </c>
      <c r="D134" s="70">
        <v>-1095</v>
      </c>
      <c r="E134" s="70">
        <v>2071</v>
      </c>
      <c r="F134" s="70">
        <v>2137</v>
      </c>
      <c r="G134" s="70">
        <v>5357</v>
      </c>
      <c r="H134" s="70">
        <v>5377</v>
      </c>
      <c r="I134" s="70">
        <v>5357</v>
      </c>
      <c r="J134" s="70">
        <v>3217</v>
      </c>
      <c r="K134" s="70">
        <v>3217</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17523</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4104000</v>
      </c>
      <c r="AY8" s="21" t="s">
        <v>4</v>
      </c>
      <c r="AZ8" s="89">
        <v>405000</v>
      </c>
    </row>
    <row r="9" spans="2:59" ht="14.45" customHeight="1" x14ac:dyDescent="0.2">
      <c r="B9" s="133"/>
      <c r="C9" s="133"/>
      <c r="D9" s="133"/>
      <c r="E9" s="133"/>
      <c r="F9" s="133"/>
      <c r="G9" s="133"/>
      <c r="H9" s="133"/>
      <c r="I9" s="133"/>
      <c r="J9" s="37"/>
      <c r="AP9" s="21" t="s">
        <v>8</v>
      </c>
      <c r="AQ9" s="89">
        <v>2912000</v>
      </c>
      <c r="AY9" s="21" t="s">
        <v>8</v>
      </c>
      <c r="AZ9" s="89">
        <v>0</v>
      </c>
    </row>
    <row r="10" spans="2:59" ht="14.45" customHeight="1" x14ac:dyDescent="0.2">
      <c r="B10" s="133"/>
      <c r="C10" s="133"/>
      <c r="D10" s="133"/>
      <c r="E10" s="133"/>
      <c r="F10" s="133"/>
      <c r="G10" s="133"/>
      <c r="H10" s="133"/>
      <c r="I10" s="133"/>
      <c r="J10" s="37"/>
      <c r="AP10" s="21" t="s">
        <v>9</v>
      </c>
      <c r="AQ10" s="89">
        <v>37200000</v>
      </c>
      <c r="AY10" s="21" t="s">
        <v>9</v>
      </c>
      <c r="AZ10" s="89">
        <v>1050000</v>
      </c>
    </row>
    <row r="11" spans="2:59" ht="14.45" customHeight="1" x14ac:dyDescent="0.2">
      <c r="B11" s="76" t="s">
        <v>114</v>
      </c>
      <c r="C11" s="76"/>
      <c r="D11" s="76"/>
      <c r="E11" s="76"/>
      <c r="F11" s="76"/>
      <c r="G11" s="76"/>
      <c r="H11" s="76"/>
      <c r="I11" s="76"/>
      <c r="AP11" s="21" t="s">
        <v>7</v>
      </c>
      <c r="AQ11" s="89">
        <v>2784000</v>
      </c>
      <c r="AY11" s="21" t="s">
        <v>7</v>
      </c>
      <c r="AZ11" s="89">
        <v>31530000</v>
      </c>
    </row>
    <row r="12" spans="2:59" ht="14.45" customHeight="1" x14ac:dyDescent="0.2">
      <c r="B12" s="76"/>
      <c r="C12" s="76"/>
      <c r="D12" s="76"/>
      <c r="E12" s="76"/>
      <c r="F12" s="76"/>
      <c r="G12" s="76"/>
      <c r="H12" s="76"/>
      <c r="I12" s="76"/>
      <c r="AP12" s="21" t="s">
        <v>3</v>
      </c>
      <c r="AQ12" s="89">
        <v>1680000</v>
      </c>
      <c r="AY12" s="21" t="s">
        <v>3</v>
      </c>
      <c r="AZ12" s="89">
        <v>1610100</v>
      </c>
    </row>
    <row r="13" spans="2:59" ht="14.45" customHeight="1" x14ac:dyDescent="0.2">
      <c r="B13" s="76"/>
      <c r="C13" s="76"/>
      <c r="D13" s="76"/>
      <c r="E13" s="76"/>
      <c r="F13" s="76"/>
      <c r="G13" s="76"/>
      <c r="H13" s="76"/>
      <c r="I13" s="76"/>
      <c r="AP13" s="21" t="s">
        <v>6</v>
      </c>
      <c r="AQ13" s="89">
        <v>0</v>
      </c>
      <c r="AY13" s="21" t="s">
        <v>6</v>
      </c>
      <c r="AZ13" s="89">
        <v>369900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832000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0</v>
      </c>
    </row>
    <row r="19" spans="42:59" x14ac:dyDescent="0.2">
      <c r="AP19" s="21" t="s">
        <v>76</v>
      </c>
      <c r="AQ19" s="89">
        <v>0</v>
      </c>
      <c r="AY19" s="21" t="s">
        <v>76</v>
      </c>
      <c r="AZ19" s="89">
        <v>0</v>
      </c>
    </row>
    <row r="20" spans="42:59" ht="15" x14ac:dyDescent="0.25">
      <c r="AP20" s="77" t="s">
        <v>77</v>
      </c>
      <c r="AQ20" s="90">
        <v>49512000</v>
      </c>
      <c r="AY20" s="77" t="s">
        <v>77</v>
      </c>
      <c r="AZ20" s="90">
        <v>34965000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6084072</v>
      </c>
      <c r="AY27" s="21" t="s">
        <v>4</v>
      </c>
      <c r="AZ27" s="89">
        <v>800586</v>
      </c>
    </row>
    <row r="28" spans="42:59" x14ac:dyDescent="0.2">
      <c r="AP28" s="21" t="s">
        <v>8</v>
      </c>
      <c r="AQ28" s="89">
        <v>4316949</v>
      </c>
      <c r="AY28" s="21" t="s">
        <v>8</v>
      </c>
      <c r="AZ28" s="89"/>
    </row>
    <row r="29" spans="42:59" ht="14.45" customHeight="1" x14ac:dyDescent="0.2">
      <c r="AP29" s="21" t="s">
        <v>9</v>
      </c>
      <c r="AQ29" s="89">
        <v>55145880</v>
      </c>
      <c r="AY29" s="21" t="s">
        <v>9</v>
      </c>
      <c r="AZ29" s="89">
        <v>16399593</v>
      </c>
    </row>
    <row r="30" spans="42:59" x14ac:dyDescent="0.2">
      <c r="AP30" s="21" t="s">
        <v>7</v>
      </c>
      <c r="AQ30" s="89">
        <v>4127193</v>
      </c>
      <c r="AY30" s="21" t="s">
        <v>7</v>
      </c>
      <c r="AZ30" s="89">
        <v>64093584</v>
      </c>
    </row>
    <row r="31" spans="42:59" x14ac:dyDescent="0.2">
      <c r="AP31" s="21" t="s">
        <v>3</v>
      </c>
      <c r="AQ31" s="89">
        <v>2490550</v>
      </c>
      <c r="AY31" s="21" t="s">
        <v>3</v>
      </c>
      <c r="AZ31" s="89">
        <v>3489438.8025477682</v>
      </c>
    </row>
    <row r="32" spans="42:59" ht="14.45" customHeight="1" x14ac:dyDescent="0.2">
      <c r="AP32" s="21" t="s">
        <v>6</v>
      </c>
      <c r="AQ32" s="89">
        <v>0</v>
      </c>
      <c r="AY32" s="21" t="s">
        <v>6</v>
      </c>
      <c r="AZ32" s="89">
        <v>801450</v>
      </c>
    </row>
    <row r="33" spans="2:56" ht="14.45" customHeight="1" x14ac:dyDescent="0.2">
      <c r="AP33" s="21" t="s">
        <v>5</v>
      </c>
      <c r="AQ33" s="89">
        <v>1233414</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0</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73398058</v>
      </c>
      <c r="AY37" s="77" t="s">
        <v>77</v>
      </c>
      <c r="AZ37" s="90">
        <v>85584651.802547768</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84477000</v>
      </c>
      <c r="AR41" s="110">
        <v>49512000</v>
      </c>
      <c r="AS41" s="110">
        <v>34965000</v>
      </c>
      <c r="AV41" s="21" t="s">
        <v>128</v>
      </c>
      <c r="AW41" s="91">
        <v>0.58610035867750987</v>
      </c>
      <c r="AX41" s="91">
        <v>0.41389964132249013</v>
      </c>
    </row>
    <row r="42" spans="2:56" ht="15" x14ac:dyDescent="0.2">
      <c r="B42" s="38"/>
      <c r="C42" s="38"/>
      <c r="D42" s="38"/>
      <c r="E42" s="38"/>
      <c r="F42" s="38"/>
      <c r="G42" s="38"/>
      <c r="H42" s="38"/>
      <c r="I42" s="38"/>
      <c r="AP42" s="21" t="s">
        <v>127</v>
      </c>
      <c r="AQ42" s="110">
        <v>158982709.80254775</v>
      </c>
      <c r="AR42" s="110">
        <v>73398058</v>
      </c>
      <c r="AS42" s="110">
        <v>85584651.802547768</v>
      </c>
      <c r="AV42" s="21" t="s">
        <v>127</v>
      </c>
      <c r="AW42" s="91">
        <v>0.46167321019473384</v>
      </c>
      <c r="AX42" s="91">
        <v>0.53832678980526627</v>
      </c>
    </row>
    <row r="43" spans="2:56" x14ac:dyDescent="0.2">
      <c r="BD43" s="92">
        <v>51350791081528.664</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-1.2886786442405708E-2</v>
      </c>
    </row>
    <row r="54" spans="2:55" x14ac:dyDescent="0.2">
      <c r="BA54" s="21" t="s">
        <v>88</v>
      </c>
      <c r="BC54" s="94">
        <v>0.17179411764705882</v>
      </c>
    </row>
    <row r="55" spans="2:55" ht="15" thickBot="1" x14ac:dyDescent="0.25">
      <c r="BA55" s="21" t="s">
        <v>89</v>
      </c>
      <c r="BC55" s="94" t="s">
        <v>127</v>
      </c>
    </row>
    <row r="56" spans="2:55" ht="16.5" thickTop="1" thickBot="1" x14ac:dyDescent="0.3">
      <c r="BA56" s="95" t="s">
        <v>82</v>
      </c>
      <c r="BB56" s="95"/>
      <c r="BC56" s="93">
        <v>84477000</v>
      </c>
    </row>
    <row r="57" spans="2:55" ht="16.5" thickTop="1" thickBot="1" x14ac:dyDescent="0.3">
      <c r="BA57" s="96" t="s">
        <v>83</v>
      </c>
      <c r="BB57" s="96"/>
      <c r="BC57" s="97">
        <v>43346</v>
      </c>
    </row>
    <row r="58" spans="2:55" ht="16.5" thickTop="1" thickBot="1" x14ac:dyDescent="0.3">
      <c r="BA58" s="96" t="s">
        <v>84</v>
      </c>
      <c r="BB58" s="96"/>
      <c r="BC58" s="98">
        <v>1.8819644376877465</v>
      </c>
    </row>
    <row r="59" spans="2:55" ht="16.5" thickTop="1" thickBot="1" x14ac:dyDescent="0.3">
      <c r="BA59" s="95" t="s">
        <v>85</v>
      </c>
      <c r="BB59" s="95" t="s">
        <v>65</v>
      </c>
      <c r="BC59" s="93">
        <v>102000</v>
      </c>
    </row>
    <row r="60" spans="2:55" ht="16.5" thickTop="1" thickBot="1" x14ac:dyDescent="0.3">
      <c r="I60" s="62" t="s">
        <v>113</v>
      </c>
      <c r="BA60" s="96" t="s">
        <v>86</v>
      </c>
      <c r="BB60" s="96"/>
      <c r="BC60" s="98">
        <v>1.5388235294117647</v>
      </c>
    </row>
    <row r="61" spans="2:55" ht="16.5" thickTop="1" thickBot="1" x14ac:dyDescent="0.3">
      <c r="BA61" s="95" t="s">
        <v>85</v>
      </c>
      <c r="BB61" s="95" t="s">
        <v>65</v>
      </c>
      <c r="BC61" s="93">
        <v>156960</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4104000</v>
      </c>
      <c r="J5" t="s">
        <v>4</v>
      </c>
      <c r="K5" s="1">
        <v>405000</v>
      </c>
      <c r="S5" s="136"/>
      <c r="T5" s="136"/>
      <c r="U5" s="136"/>
      <c r="V5" s="136"/>
      <c r="W5" s="136"/>
      <c r="X5" s="136"/>
      <c r="Y5" s="136"/>
      <c r="Z5" s="136"/>
    </row>
    <row r="6" spans="1:27" x14ac:dyDescent="0.25">
      <c r="A6" t="s">
        <v>8</v>
      </c>
      <c r="B6" s="1">
        <v>2912000</v>
      </c>
      <c r="J6" t="s">
        <v>8</v>
      </c>
      <c r="K6" s="1">
        <v>0</v>
      </c>
      <c r="S6" s="136"/>
      <c r="T6" s="136"/>
      <c r="U6" s="136"/>
      <c r="V6" s="136"/>
      <c r="W6" s="136"/>
      <c r="X6" s="136"/>
      <c r="Y6" s="136"/>
      <c r="Z6" s="136"/>
      <c r="AA6" s="18"/>
    </row>
    <row r="7" spans="1:27" x14ac:dyDescent="0.25">
      <c r="A7" t="s">
        <v>9</v>
      </c>
      <c r="B7" s="1">
        <v>37200000</v>
      </c>
      <c r="J7" t="s">
        <v>9</v>
      </c>
      <c r="K7" s="1">
        <v>1050000</v>
      </c>
      <c r="S7" s="136"/>
      <c r="T7" s="136"/>
      <c r="U7" s="136"/>
      <c r="V7" s="136"/>
      <c r="W7" s="136"/>
      <c r="X7" s="136"/>
      <c r="Y7" s="136"/>
      <c r="Z7" s="136"/>
      <c r="AA7" s="18"/>
    </row>
    <row r="8" spans="1:27" x14ac:dyDescent="0.25">
      <c r="A8" t="s">
        <v>7</v>
      </c>
      <c r="B8" s="1">
        <v>2784000</v>
      </c>
      <c r="J8" t="s">
        <v>7</v>
      </c>
      <c r="K8" s="1">
        <v>31530000</v>
      </c>
      <c r="S8" s="136"/>
      <c r="T8" s="136"/>
      <c r="U8" s="136"/>
      <c r="V8" s="136"/>
      <c r="W8" s="136"/>
      <c r="X8" s="136"/>
      <c r="Y8" s="136"/>
      <c r="Z8" s="136"/>
    </row>
    <row r="9" spans="1:27" x14ac:dyDescent="0.25">
      <c r="A9" t="s">
        <v>3</v>
      </c>
      <c r="B9" s="1">
        <v>1680000</v>
      </c>
      <c r="J9" t="s">
        <v>3</v>
      </c>
      <c r="K9" s="1">
        <v>1610100</v>
      </c>
      <c r="S9" s="136"/>
      <c r="T9" s="136"/>
      <c r="U9" s="136"/>
      <c r="V9" s="136"/>
      <c r="W9" s="136"/>
      <c r="X9" s="136"/>
      <c r="Y9" s="136"/>
      <c r="Z9" s="136"/>
    </row>
    <row r="10" spans="1:27" x14ac:dyDescent="0.25">
      <c r="A10" t="s">
        <v>6</v>
      </c>
      <c r="B10" s="1">
        <v>0</v>
      </c>
      <c r="J10" t="s">
        <v>6</v>
      </c>
      <c r="K10" s="1">
        <v>369900</v>
      </c>
      <c r="S10" s="136"/>
      <c r="T10" s="136"/>
      <c r="U10" s="136"/>
      <c r="V10" s="136"/>
      <c r="W10" s="136"/>
      <c r="X10" s="136"/>
      <c r="Y10" s="136"/>
      <c r="Z10" s="136"/>
    </row>
    <row r="11" spans="1:27" x14ac:dyDescent="0.25">
      <c r="A11" t="s">
        <v>5</v>
      </c>
      <c r="B11" s="1">
        <v>832000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0</v>
      </c>
    </row>
    <row r="14" spans="1:27" x14ac:dyDescent="0.25">
      <c r="A14" t="s">
        <v>76</v>
      </c>
      <c r="B14" s="1">
        <v>0</v>
      </c>
      <c r="J14" t="s">
        <v>76</v>
      </c>
      <c r="K14" s="1">
        <v>0</v>
      </c>
    </row>
    <row r="15" spans="1:27" x14ac:dyDescent="0.25">
      <c r="A15" s="12" t="s">
        <v>77</v>
      </c>
      <c r="B15" s="13">
        <v>49512000</v>
      </c>
      <c r="J15" s="12" t="s">
        <v>77</v>
      </c>
      <c r="K15" s="13">
        <v>34965000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6084072</v>
      </c>
      <c r="J22" t="s">
        <v>4</v>
      </c>
      <c r="K22" s="1">
        <v>800586</v>
      </c>
      <c r="S22" s="136"/>
      <c r="T22" s="136"/>
      <c r="U22" s="136"/>
      <c r="V22" s="136"/>
      <c r="W22" s="136"/>
      <c r="X22" s="136"/>
      <c r="Y22" s="136"/>
      <c r="Z22" s="136"/>
    </row>
    <row r="23" spans="1:26" x14ac:dyDescent="0.25">
      <c r="A23" t="s">
        <v>8</v>
      </c>
      <c r="B23" s="1">
        <v>4316949</v>
      </c>
      <c r="J23" t="s">
        <v>8</v>
      </c>
      <c r="K23" s="1">
        <v>0</v>
      </c>
      <c r="S23" s="136"/>
      <c r="T23" s="136"/>
      <c r="U23" s="136"/>
      <c r="V23" s="136"/>
      <c r="W23" s="136"/>
      <c r="X23" s="136"/>
      <c r="Y23" s="136"/>
      <c r="Z23" s="136"/>
    </row>
    <row r="24" spans="1:26" ht="14.45" customHeight="1" x14ac:dyDescent="0.25">
      <c r="A24" t="s">
        <v>9</v>
      </c>
      <c r="B24" s="1">
        <v>55145880</v>
      </c>
      <c r="J24" t="s">
        <v>9</v>
      </c>
      <c r="K24" s="1">
        <v>16399593</v>
      </c>
      <c r="S24" s="136"/>
      <c r="T24" s="136"/>
      <c r="U24" s="136"/>
      <c r="V24" s="136"/>
      <c r="W24" s="136"/>
      <c r="X24" s="136"/>
      <c r="Y24" s="136"/>
      <c r="Z24" s="136"/>
    </row>
    <row r="25" spans="1:26" x14ac:dyDescent="0.25">
      <c r="A25" t="s">
        <v>7</v>
      </c>
      <c r="B25" s="1">
        <v>4127193</v>
      </c>
      <c r="J25" t="s">
        <v>7</v>
      </c>
      <c r="K25" s="1">
        <v>64093584</v>
      </c>
      <c r="S25" s="136"/>
      <c r="T25" s="136"/>
      <c r="U25" s="136"/>
      <c r="V25" s="136"/>
      <c r="W25" s="136"/>
      <c r="X25" s="136"/>
      <c r="Y25" s="136"/>
      <c r="Z25" s="136"/>
    </row>
    <row r="26" spans="1:26" ht="14.45" customHeight="1" x14ac:dyDescent="0.25">
      <c r="A26" t="s">
        <v>3</v>
      </c>
      <c r="B26" s="1">
        <v>2490550</v>
      </c>
      <c r="J26" t="s">
        <v>3</v>
      </c>
      <c r="K26" s="1">
        <v>3489438.8025477682</v>
      </c>
      <c r="S26" s="136"/>
      <c r="T26" s="136"/>
      <c r="U26" s="136"/>
      <c r="V26" s="136"/>
      <c r="W26" s="136"/>
      <c r="X26" s="136"/>
      <c r="Y26" s="136"/>
      <c r="Z26" s="136"/>
    </row>
    <row r="27" spans="1:26" x14ac:dyDescent="0.25">
      <c r="A27" t="s">
        <v>6</v>
      </c>
      <c r="B27" s="1">
        <v>0</v>
      </c>
      <c r="J27" t="s">
        <v>6</v>
      </c>
      <c r="K27" s="1">
        <v>801450</v>
      </c>
      <c r="S27" s="136"/>
      <c r="T27" s="136"/>
      <c r="U27" s="136"/>
      <c r="V27" s="136"/>
      <c r="W27" s="136"/>
      <c r="X27" s="136"/>
      <c r="Y27" s="136"/>
      <c r="Z27" s="136"/>
    </row>
    <row r="28" spans="1:26" x14ac:dyDescent="0.25">
      <c r="A28" t="s">
        <v>5</v>
      </c>
      <c r="B28" s="1">
        <v>1233414</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0</v>
      </c>
    </row>
    <row r="31" spans="1:26" x14ac:dyDescent="0.25">
      <c r="A31" t="s">
        <v>76</v>
      </c>
      <c r="B31" s="1">
        <v>0</v>
      </c>
      <c r="J31" t="s">
        <v>76</v>
      </c>
      <c r="K31" s="1">
        <v>0</v>
      </c>
    </row>
    <row r="32" spans="1:26" x14ac:dyDescent="0.25">
      <c r="A32" s="12" t="s">
        <v>77</v>
      </c>
      <c r="B32" s="13">
        <v>73398058</v>
      </c>
      <c r="J32" s="12" t="s">
        <v>77</v>
      </c>
      <c r="K32" s="13">
        <v>85584651.802547768</v>
      </c>
    </row>
    <row r="35" spans="1:15" x14ac:dyDescent="0.25">
      <c r="B35" t="s">
        <v>79</v>
      </c>
      <c r="C35" t="s">
        <v>80</v>
      </c>
      <c r="D35" t="s">
        <v>24</v>
      </c>
      <c r="H35" t="s">
        <v>80</v>
      </c>
      <c r="I35" t="s">
        <v>24</v>
      </c>
    </row>
    <row r="36" spans="1:15" x14ac:dyDescent="0.25">
      <c r="A36" t="s">
        <v>128</v>
      </c>
      <c r="B36" s="14">
        <v>84477000</v>
      </c>
      <c r="C36" s="14">
        <v>49512000</v>
      </c>
      <c r="D36" s="14">
        <v>34965000</v>
      </c>
      <c r="G36" t="s">
        <v>128</v>
      </c>
      <c r="H36" s="15">
        <v>0.58610035867750987</v>
      </c>
      <c r="I36" s="15">
        <v>0.41389964132249013</v>
      </c>
    </row>
    <row r="37" spans="1:15" x14ac:dyDescent="0.25">
      <c r="A37" t="s">
        <v>127</v>
      </c>
      <c r="B37" s="14">
        <v>158982709.80254775</v>
      </c>
      <c r="C37" s="14">
        <v>73398058</v>
      </c>
      <c r="D37" s="14">
        <v>85584651.802547768</v>
      </c>
      <c r="G37" t="s">
        <v>127</v>
      </c>
      <c r="H37" s="15">
        <v>0.46167321019473384</v>
      </c>
      <c r="I37" s="15">
        <v>0.53832678980526627</v>
      </c>
    </row>
    <row r="38" spans="1:15" x14ac:dyDescent="0.25">
      <c r="O38" s="17">
        <v>51350791081528.664</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10598.85</v>
      </c>
      <c r="J11" s="19"/>
      <c r="K11" s="19"/>
    </row>
    <row r="12" spans="2:57" ht="14.45" customHeight="1" thickBot="1" x14ac:dyDescent="0.25">
      <c r="B12" s="19"/>
      <c r="C12" s="19"/>
      <c r="D12" s="19"/>
      <c r="E12" s="19"/>
      <c r="F12" s="19"/>
      <c r="G12" s="44" t="s">
        <v>93</v>
      </c>
      <c r="H12" s="45" t="s">
        <v>94</v>
      </c>
      <c r="I12" s="46">
        <v>5891040</v>
      </c>
      <c r="J12" s="19"/>
      <c r="K12" s="19"/>
    </row>
    <row r="13" spans="2:57" ht="14.45" customHeight="1" thickBot="1" x14ac:dyDescent="0.25">
      <c r="B13" s="19"/>
      <c r="C13" s="19"/>
      <c r="D13" s="19"/>
      <c r="E13" s="19"/>
      <c r="F13" s="19"/>
      <c r="G13" s="44" t="s">
        <v>95</v>
      </c>
      <c r="H13" s="45" t="s">
        <v>94</v>
      </c>
      <c r="I13" s="46">
        <v>68220777</v>
      </c>
      <c r="J13" s="19"/>
      <c r="K13" s="19"/>
    </row>
    <row r="14" spans="2:57" ht="14.45" customHeight="1" thickBot="1" x14ac:dyDescent="0.25">
      <c r="B14" s="19"/>
      <c r="C14" s="19"/>
      <c r="D14" s="19"/>
      <c r="E14" s="19"/>
      <c r="F14" s="19"/>
      <c r="G14" s="44" t="s">
        <v>96</v>
      </c>
      <c r="H14" s="45" t="s">
        <v>97</v>
      </c>
      <c r="I14" s="47">
        <v>15</v>
      </c>
      <c r="J14" s="19"/>
      <c r="K14" s="19"/>
    </row>
    <row r="15" spans="2:57" ht="14.45" customHeight="1" thickBot="1" x14ac:dyDescent="0.25">
      <c r="B15" s="19"/>
      <c r="C15" s="19"/>
      <c r="D15" s="19"/>
      <c r="E15" s="19"/>
      <c r="F15" s="19"/>
      <c r="G15" s="44" t="s">
        <v>98</v>
      </c>
      <c r="H15" s="45" t="s">
        <v>67</v>
      </c>
      <c r="I15" s="48">
        <v>-1.2886786442405709</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10598.85</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15193.301796636084</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10.464</v>
      </c>
      <c r="AT30" s="101">
        <v>15000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156960</v>
      </c>
      <c r="AV39" s="103">
        <v>10.46</v>
      </c>
      <c r="AW39" s="104">
        <v>1.5388235294117647</v>
      </c>
    </row>
    <row r="40" spans="2:49" ht="14.45" customHeight="1" x14ac:dyDescent="0.2">
      <c r="B40" s="19"/>
      <c r="C40" s="49"/>
      <c r="D40" s="53" t="s">
        <v>109</v>
      </c>
      <c r="E40" s="163">
        <v>7848.0000000000009</v>
      </c>
      <c r="F40" s="163">
        <v>8371.2000000000007</v>
      </c>
      <c r="G40" s="163">
        <v>8894.4000000000015</v>
      </c>
      <c r="H40" s="163">
        <v>9417.6</v>
      </c>
      <c r="I40" s="163">
        <v>9940.8000000000011</v>
      </c>
      <c r="J40" s="164">
        <v>10464</v>
      </c>
      <c r="K40" s="163">
        <v>10987.199999999999</v>
      </c>
      <c r="L40" s="163">
        <v>11510.400000000001</v>
      </c>
      <c r="M40" s="163">
        <v>12033.6</v>
      </c>
      <c r="N40" s="163">
        <v>12556.800000000001</v>
      </c>
      <c r="O40" s="163">
        <v>13080</v>
      </c>
      <c r="AT40" s="21" t="s">
        <v>62</v>
      </c>
      <c r="AU40" s="102">
        <v>158982.71</v>
      </c>
      <c r="AV40" s="103">
        <v>10.6</v>
      </c>
      <c r="AW40" s="104">
        <v>1.8819644400250954</v>
      </c>
    </row>
    <row r="41" spans="2:49" x14ac:dyDescent="0.2">
      <c r="B41" s="19"/>
      <c r="C41" s="54">
        <v>-0.2</v>
      </c>
      <c r="D41" s="55">
        <v>8721</v>
      </c>
      <c r="E41" s="56">
        <v>-1.3228684472936716</v>
      </c>
      <c r="F41" s="56">
        <v>-1.1776891693378175</v>
      </c>
      <c r="G41" s="56">
        <v>-1.0495898064355926</v>
      </c>
      <c r="H41" s="56">
        <v>-0.9357237060780601</v>
      </c>
      <c r="I41" s="56">
        <v>-0.83384351102131982</v>
      </c>
      <c r="J41" s="56">
        <v>-0.7421513354702538</v>
      </c>
      <c r="K41" s="56">
        <v>-0.65919174806690861</v>
      </c>
      <c r="L41" s="56">
        <v>-0.58377394133659444</v>
      </c>
      <c r="M41" s="56">
        <v>-0.51491420475674266</v>
      </c>
      <c r="N41" s="56">
        <v>-0.45179277955854485</v>
      </c>
      <c r="O41" s="56">
        <v>-0.39372106837620308</v>
      </c>
      <c r="AT41" s="21" t="s">
        <v>61</v>
      </c>
      <c r="AU41" s="102">
        <v>-2022.71</v>
      </c>
      <c r="AV41" s="103"/>
      <c r="AW41" s="104">
        <v>-1.2886786442405708E-2</v>
      </c>
    </row>
    <row r="42" spans="2:49" x14ac:dyDescent="0.2">
      <c r="B42" s="19"/>
      <c r="C42" s="54">
        <v>-0.15</v>
      </c>
      <c r="D42" s="55">
        <v>10901.25</v>
      </c>
      <c r="E42" s="56">
        <v>-0.85829475783493736</v>
      </c>
      <c r="F42" s="56">
        <v>-0.74215133547025403</v>
      </c>
      <c r="G42" s="56">
        <v>-0.63967184514847419</v>
      </c>
      <c r="H42" s="56">
        <v>-0.54857896486244784</v>
      </c>
      <c r="I42" s="56">
        <v>-0.46707480881705588</v>
      </c>
      <c r="J42" s="56">
        <v>-0.39372106837620308</v>
      </c>
      <c r="K42" s="56">
        <v>-0.3273533984535269</v>
      </c>
      <c r="L42" s="56">
        <v>-0.26701915306927554</v>
      </c>
      <c r="M42" s="56">
        <v>-0.21193136380539401</v>
      </c>
      <c r="N42" s="56">
        <v>-0.16143422364683579</v>
      </c>
      <c r="O42" s="56">
        <v>-0.1149768547009625</v>
      </c>
    </row>
    <row r="43" spans="2:49" x14ac:dyDescent="0.2">
      <c r="B43" s="19"/>
      <c r="C43" s="54">
        <v>-0.1</v>
      </c>
      <c r="D43" s="55">
        <v>12825</v>
      </c>
      <c r="E43" s="56">
        <v>-0.57955054415969687</v>
      </c>
      <c r="F43" s="56">
        <v>-0.48082863514971586</v>
      </c>
      <c r="G43" s="56">
        <v>-0.39372106837620308</v>
      </c>
      <c r="H43" s="56">
        <v>-0.31629212013308078</v>
      </c>
      <c r="I43" s="56">
        <v>-0.24701358749449748</v>
      </c>
      <c r="J43" s="56">
        <v>-0.18466290811977254</v>
      </c>
      <c r="K43" s="56">
        <v>-0.12825038868549785</v>
      </c>
      <c r="L43" s="56">
        <v>-7.6966280108884233E-2</v>
      </c>
      <c r="M43" s="56">
        <v>-3.0141659234585064E-2</v>
      </c>
      <c r="N43" s="56">
        <v>1.2780909900189546E-2</v>
      </c>
      <c r="O43" s="56">
        <v>5.2269673504181845E-2</v>
      </c>
      <c r="AU43" s="21">
        <v>194820</v>
      </c>
    </row>
    <row r="44" spans="2:49" x14ac:dyDescent="0.2">
      <c r="B44" s="19"/>
      <c r="C44" s="54">
        <v>-0.05</v>
      </c>
      <c r="D44" s="55">
        <v>14250</v>
      </c>
      <c r="E44" s="56">
        <v>-0.42159548974372707</v>
      </c>
      <c r="F44" s="56">
        <v>-0.33274577163474423</v>
      </c>
      <c r="G44" s="56">
        <v>-0.25434896153858272</v>
      </c>
      <c r="H44" s="56">
        <v>-0.18466290811977279</v>
      </c>
      <c r="I44" s="56">
        <v>-0.12231222874504763</v>
      </c>
      <c r="J44" s="56">
        <v>-6.6196617307795427E-2</v>
      </c>
      <c r="K44" s="56">
        <v>-1.5425349816947988E-2</v>
      </c>
      <c r="L44" s="56">
        <v>3.0730347902004226E-2</v>
      </c>
      <c r="M44" s="56">
        <v>7.2872506688873476E-2</v>
      </c>
      <c r="N44" s="56">
        <v>0.1115028189101706</v>
      </c>
      <c r="O44" s="56">
        <v>0.14704270615376366</v>
      </c>
      <c r="AU44" s="21">
        <v>239914.68</v>
      </c>
    </row>
    <row r="45" spans="2:49" x14ac:dyDescent="0.2">
      <c r="B45" s="19"/>
      <c r="C45" s="51" t="s">
        <v>107</v>
      </c>
      <c r="D45" s="57">
        <v>15000</v>
      </c>
      <c r="E45" s="56">
        <v>-0.35051571525654068</v>
      </c>
      <c r="F45" s="56">
        <v>-0.26610848305300705</v>
      </c>
      <c r="G45" s="56">
        <v>-0.19163151346165344</v>
      </c>
      <c r="H45" s="56">
        <v>-0.12542976271378406</v>
      </c>
      <c r="I45" s="56">
        <v>-6.6196617307795219E-2</v>
      </c>
      <c r="J45" s="56">
        <v>-1.2886786442405656E-2</v>
      </c>
      <c r="K45" s="56">
        <v>3.5345917673899371E-2</v>
      </c>
      <c r="L45" s="56">
        <v>7.9193830506903942E-2</v>
      </c>
      <c r="M45" s="56">
        <v>0.11922888135442987</v>
      </c>
      <c r="N45" s="56">
        <v>0.15592767796466195</v>
      </c>
      <c r="O45" s="56">
        <v>0.18969057084607546</v>
      </c>
    </row>
    <row r="46" spans="2:49" ht="14.45" customHeight="1" x14ac:dyDescent="0.2">
      <c r="B46" s="19"/>
      <c r="C46" s="54">
        <v>0.05</v>
      </c>
      <c r="D46" s="55">
        <v>15750</v>
      </c>
      <c r="E46" s="56">
        <v>-0.28620544310146734</v>
      </c>
      <c r="F46" s="56">
        <v>-0.20581760290762582</v>
      </c>
      <c r="G46" s="56">
        <v>-0.1348871556777653</v>
      </c>
      <c r="H46" s="56">
        <v>-7.1837869251222833E-2</v>
      </c>
      <c r="I46" s="56">
        <v>-1.5425349816947988E-2</v>
      </c>
      <c r="J46" s="56">
        <v>3.5345917673899371E-2</v>
      </c>
      <c r="K46" s="56">
        <v>8.1281826356094614E-2</v>
      </c>
      <c r="L46" s="56">
        <v>0.12304174333990861</v>
      </c>
      <c r="M46" s="56">
        <v>0.16117036319469516</v>
      </c>
      <c r="N46" s="56">
        <v>0.19612159806158283</v>
      </c>
      <c r="O46" s="56">
        <v>0.2282767341391195</v>
      </c>
    </row>
    <row r="47" spans="2:49" x14ac:dyDescent="0.2">
      <c r="B47" s="19"/>
      <c r="C47" s="54">
        <v>0.1</v>
      </c>
      <c r="D47" s="55">
        <v>17325</v>
      </c>
      <c r="E47" s="56">
        <v>-0.16927767554678858</v>
      </c>
      <c r="F47" s="56">
        <v>-9.6197820825114286E-2</v>
      </c>
      <c r="G47" s="56">
        <v>-3.1715596070695788E-2</v>
      </c>
      <c r="H47" s="56">
        <v>2.5601937044342878E-2</v>
      </c>
      <c r="I47" s="56">
        <v>7.6886045620956425E-2</v>
      </c>
      <c r="J47" s="56">
        <v>0.12304174333990861</v>
      </c>
      <c r="K47" s="56">
        <v>0.16480166032372237</v>
      </c>
      <c r="L47" s="56">
        <v>0.20276522121809876</v>
      </c>
      <c r="M47" s="56">
        <v>0.23742760290426826</v>
      </c>
      <c r="N47" s="56">
        <v>0.26920145278325719</v>
      </c>
      <c r="O47" s="56">
        <v>0.29843339467192681</v>
      </c>
    </row>
    <row r="48" spans="2:49" x14ac:dyDescent="0.2">
      <c r="B48" s="19"/>
      <c r="C48" s="54">
        <v>0.15</v>
      </c>
      <c r="D48" s="55">
        <v>19923.75</v>
      </c>
      <c r="E48" s="56">
        <v>-1.6763196127642127E-2</v>
      </c>
      <c r="F48" s="56">
        <v>4.6784503630335331E-2</v>
      </c>
      <c r="G48" s="56">
        <v>0.10285600341678634</v>
      </c>
      <c r="H48" s="56">
        <v>0.15269733656029807</v>
      </c>
      <c r="I48" s="56">
        <v>0.1972922135834404</v>
      </c>
      <c r="J48" s="56">
        <v>0.23742760290426826</v>
      </c>
      <c r="K48" s="56">
        <v>0.27374057419454123</v>
      </c>
      <c r="L48" s="56">
        <v>0.30675236627660762</v>
      </c>
      <c r="M48" s="56">
        <v>0.33689356774284196</v>
      </c>
      <c r="N48" s="56">
        <v>0.36452300242022362</v>
      </c>
      <c r="O48" s="56">
        <v>0.3899420823234146</v>
      </c>
    </row>
    <row r="49" spans="2:45" ht="15" thickBot="1" x14ac:dyDescent="0.25">
      <c r="B49" s="19"/>
      <c r="C49" s="54">
        <v>0.2</v>
      </c>
      <c r="D49" s="58">
        <v>23908.5</v>
      </c>
      <c r="E49" s="56">
        <v>0.15269733656029821</v>
      </c>
      <c r="F49" s="56">
        <v>0.20565375302527947</v>
      </c>
      <c r="G49" s="56">
        <v>0.25238000284732198</v>
      </c>
      <c r="H49" s="56">
        <v>0.29391444713358178</v>
      </c>
      <c r="I49" s="56">
        <v>0.33107684465286696</v>
      </c>
      <c r="J49" s="56">
        <v>0.36452300242022362</v>
      </c>
      <c r="K49" s="56">
        <v>0.3947838118287843</v>
      </c>
      <c r="L49" s="56">
        <v>0.42229363856383961</v>
      </c>
      <c r="M49" s="56">
        <v>0.44741130645236826</v>
      </c>
      <c r="N49" s="56">
        <v>0.47043583535018635</v>
      </c>
      <c r="O49" s="56">
        <v>0.49161840193617884</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15000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5631.8</v>
      </c>
      <c r="BA66" s="21" t="s">
        <v>65</v>
      </c>
    </row>
    <row r="67" spans="2:55" x14ac:dyDescent="0.2">
      <c r="B67" s="19"/>
      <c r="C67" s="19"/>
      <c r="D67" s="19"/>
      <c r="E67" s="19"/>
      <c r="F67" s="19"/>
      <c r="G67" s="19"/>
      <c r="H67" s="19"/>
      <c r="I67" s="19"/>
      <c r="J67" s="19"/>
      <c r="K67" s="19"/>
      <c r="AS67" s="21" t="s">
        <v>11</v>
      </c>
      <c r="AT67" s="102">
        <v>102000</v>
      </c>
      <c r="AU67" s="103">
        <v>6.8</v>
      </c>
      <c r="AV67" s="104">
        <v>1</v>
      </c>
      <c r="AX67" s="21" t="s">
        <v>64</v>
      </c>
      <c r="AZ67" s="73">
        <v>12423.088235294117</v>
      </c>
      <c r="BA67" s="21" t="s">
        <v>63</v>
      </c>
    </row>
    <row r="68" spans="2:55" x14ac:dyDescent="0.2">
      <c r="B68" s="19"/>
      <c r="C68" s="19"/>
      <c r="D68" s="19"/>
      <c r="E68" s="19"/>
      <c r="F68" s="19"/>
      <c r="G68" s="19"/>
      <c r="H68" s="19"/>
      <c r="I68" s="19"/>
      <c r="J68" s="19"/>
      <c r="K68" s="19"/>
      <c r="AS68" s="21" t="s">
        <v>62</v>
      </c>
      <c r="AT68" s="102">
        <v>84477</v>
      </c>
      <c r="AU68" s="103">
        <v>5.63</v>
      </c>
      <c r="AV68" s="104">
        <v>0.82820588235294113</v>
      </c>
    </row>
    <row r="69" spans="2:55" x14ac:dyDescent="0.2">
      <c r="B69" s="19"/>
      <c r="C69" s="19"/>
      <c r="D69" s="19"/>
      <c r="E69" s="19"/>
      <c r="F69" s="19"/>
      <c r="G69" s="19"/>
      <c r="H69" s="19"/>
      <c r="I69" s="19"/>
      <c r="J69" s="19"/>
      <c r="K69" s="19"/>
      <c r="AS69" s="21" t="s">
        <v>61</v>
      </c>
      <c r="AT69" s="102">
        <v>17523</v>
      </c>
      <c r="AU69" s="103"/>
      <c r="AV69" s="104">
        <v>0.17179411764705882</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6.8</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5.0999999999999996</v>
      </c>
      <c r="AU86" s="107">
        <v>5.4399999999999995</v>
      </c>
      <c r="AV86" s="107">
        <v>5.7799999999999994</v>
      </c>
      <c r="AW86" s="107">
        <v>6.12</v>
      </c>
      <c r="AX86" s="107">
        <v>6.46</v>
      </c>
      <c r="AY86" s="108">
        <v>6.8</v>
      </c>
      <c r="AZ86" s="107">
        <v>7.14</v>
      </c>
      <c r="BA86" s="107">
        <v>7.4799999999999995</v>
      </c>
      <c r="BB86" s="107">
        <v>7.82</v>
      </c>
      <c r="BC86" s="107">
        <v>8.16</v>
      </c>
      <c r="BD86" s="107">
        <v>8.5</v>
      </c>
    </row>
    <row r="87" spans="2:56" x14ac:dyDescent="0.2">
      <c r="B87" s="19"/>
      <c r="C87" s="19"/>
      <c r="D87" s="19"/>
      <c r="E87" s="19"/>
      <c r="F87" s="19"/>
      <c r="G87" s="19"/>
      <c r="H87" s="19"/>
      <c r="I87" s="19"/>
      <c r="J87" s="19"/>
      <c r="K87" s="19"/>
      <c r="AR87" s="21">
        <v>-0.2</v>
      </c>
      <c r="AS87" s="107">
        <v>8721</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10901.25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12825</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14250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15000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15750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17325</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19923.75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23908.5</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2023-10-30T14:33:26Z</dcterms:modified>
</cp:coreProperties>
</file>