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C93DA01D-804C-4FD7-8CF0-E01B34E7F35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<sst xmlns="http://schemas.openxmlformats.org/spreadsheetml/2006/main" count="350" uniqueCount="161">
  <si>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</si>
  <si>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</si>
  <si>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</si>
  <si>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</si>
  <si>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</si>
  <si>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</si>
  <si>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</si>
  <si>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</si>
  <si>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</si>
  <si>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</si>
  <si>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</si>
  <si>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</si>
  <si>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</si>
  <si>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</si>
  <si>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</si>
  <si>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</si>
  <si>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</si>
  <si>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</si>
  <si>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</si>
  <si>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</si>
  <si>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</si>
  <si>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</si>
  <si>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</si>
  <si>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</si>
  <si>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</si>
  <si>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</si>
  <si>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</si>
  <si>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</si>
  <si>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</si>
  <si>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</si>
  <si>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</si>
  <si>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</si>
  <si>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</si>
  <si>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</si>
  <si>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</si>
  <si>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</si>
  <si>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</si>
  <si>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</si>
  <si>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</si>
  <si>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</si>
  <si>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</si>
  <si>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</si>
  <si>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</si>
  <si>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</si>
  <si>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</si>
  <si>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</si>
  <si>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</si>
  <si>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</si>
  <si>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</si>
  <si>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</si>
  <si>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</si>
  <si>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</si>
  <si>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</si>
  <si>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</si>
  <si>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</si>
  <si>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</si>
  <si>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</si>
  <si>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</si>
  <si>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</si>
  <si>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</si>
  <si>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</si>
  <si>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</si>
  <si>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</si>
  <si>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</si>
  <si>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</si>
  <si>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</si>
  <si>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</si>
  <si>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</si>
  <si>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</si>
  <si>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</si>
  <si>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</si>
  <si>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</si>
  <si>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</si>
  <si>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</si>
  <si>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</si>
  <si>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</si>
  <si>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</si>
  <si>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</si>
  <si>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</si>
  <si>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</si>
  <si>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</si>
  <si>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</si>
  <si>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</si>
  <si>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</si>
  <si>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</si>
  <si>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</si>
  <si>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</si>
  <si>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</si>
  <si>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</si>
  <si>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</si>
  <si>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</si>
  <si>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</si>
  <si>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</si>
  <si>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</si>
  <si>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</si>
  <si>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</si>
  <si>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</si>
  <si>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</si>
  <si>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</si>
  <si>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</si>
  <si>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</si>
  <si>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</si>
  <si>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</si>
  <si>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</si>
  <si>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</si>
  <si>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</si>
  <si>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</si>
  <si>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</si>
  <si>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</si>
  <si>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</si>
  <si>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</si>
  <si>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</si>
  <si>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</si>
  <si>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</si>
  <si>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</si>
  <si>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</si>
  <si>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</si>
  <si>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</si>
  <si>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</si>
  <si>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</si>
  <si>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</si>
  <si>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</si>
  <si>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</si>
  <si>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</si>
  <si>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SANTANDER SAN VICENTE DE CHUCURÍ</t>
  </si>
  <si>
    <t>Santander</t>
  </si>
  <si>
    <t>Material de propagacion: Colino/Plántula // Distancia de siembra: 4 x 4 // Densidad de siembra - Plantas/Ha.: 625 // Duracion del ciclo: 10 años // Productividad/Ha/Ciclo: 186.000 kg // Inicio de Produccion desde la siembra: año 1   // Duracion de la etapa productiva: 10 años // Productividad promedio en etapa productiva 18.600 kg // Precio de venta ponderado por calidad: $823 // Valor Jornal: $57.143// Otros: N.A. //% rendimiento 1ra. Calidad: 60 % rendimiento 2da. Calidad: 40</t>
  </si>
  <si>
    <t>2023 Q3</t>
  </si>
  <si>
    <t>2020 Q4</t>
  </si>
  <si>
    <t>El presente documento corresponde a una actualización del documento PDF de la AgroGuía correspondiente a Banano Criollo Santander San Vicente De Chucurí publicada en la página web, y consta de las siguientes partes:</t>
  </si>
  <si>
    <t>- Flujo anualizado de los ingresos (precio y rendimiento) y los costos de producción para una hectárea de
Banano Criollo Santander San Vicente De Chucurí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</si>
  <si>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Santander San Vicente De Chucurí.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</si>
  <si>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</si>
  <si>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</si>
  <si>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</si>
  <si>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</si>
  <si>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Santander San Vicente De Chucurí. La participación se encuentra actualizada al 2023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</si>
  <si>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</si>
  <si>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</si>
  <si>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Banano Criollo Santander San Vicente De Chucurí, en lo que respecta a la mano de obra incluye actividades como la preparación del terreno, la siembra, el trazado y el ahoyado, entre otras, y ascienden a un total de $1,9 millones de pesos (equivalente a 33 jornales). En cuanto a los insumos, se incluyen los gastos relacionados con el material vegetal y las enmiendas, que en conjunto ascienden a  $1,2 millones.</t>
  </si>
  <si>
    <t>*** Los costos de sostenimiento del año 1 comprenden tanto los gastos relacionados con la mano de obra como aquellos asociados con los insumos necesarios desde el momento de la siembra de las plantas hasta finalizar el año 1. Para el caso de Banano Criollo Santander San Vicente De Chucurí, en lo que respecta a la mano de obra incluye actividades como la fertilización, riego, control de malezas, plagas y enfermedades, entre otras, y ascienden a un total de $3,7 millones de pesos (equivalente a 64 jornales). En cuanto a los insumos, se incluyen los fertilizantes, plaguicidas, transportes, entre otras, que en conjunto ascienden a  $2,1 millones.</t>
  </si>
  <si>
    <t>Nota 1: en caso de utilizar esta información para el desarrollo de otras publicaciones, por favor citar FINAGRO, "Agro Guía - Marcos de Referencia Agroeconómicos"</t>
  </si>
  <si>
    <t>Los costos totales del ciclo para esta actualización (2023 Q3) equivalen a $62,7 millones, en comparación con los costos del marco original que ascienden a $41,0 millones, (mes de publicación del marco: noviembre - 2020).
La rentabilidad actualizada (2023 Q3) bajó frente a la rentabilidad de la primera AgroGuía, pasando del 64,4% al 59,0%. Mientras que el crecimiento de los costos fue del 152,8%, el crecimiento de los ingresos fue del 132,7%.</t>
  </si>
  <si>
    <t>En cuanto a los costos de mano de obra de la AgroGuía actualizada, se destaca la participación de cosecha y beneficio seguido de control arvenses, que representan el 58% y el 13% del costo total, respectivamente. En cuanto a los costos de insumos, se destaca la participación de fertilización seguido de transporte, que representan el 61% y el 15% del costo total, respectivamente.</t>
  </si>
  <si>
    <t>bajó</t>
  </si>
  <si>
    <t>A continuación, se presenta la desagregación de los costos de mano de obra e insumos según las diferentes actividades vinculadas a la producción de BANANO CRIOLLO SANTANDER SAN VICENTE DE CHUCURÍ</t>
  </si>
  <si>
    <t>En cuanto a los costos de mano de obra, se destaca la participación de cosecha y beneficio segido por control arvenses que representan el 58% y el 13% del costo total, respectivamente. En cuanto a los costos de insumos, se destaca la participación de fertilización segido por transporte que representan el 62% y el 14% del costo total, respectivamente.</t>
  </si>
  <si>
    <t>En cuanto a los costos de mano de obra, se destaca la participación de cosecha y beneficio segido por control arvenses que representan el 58% y el 13% del costo total, respectivamente. En cuanto a los costos de insumos, se destaca la participación de fertilización segido por transporte que representan el 61% y el 15% del costo total, respectivamente.</t>
  </si>
  <si>
    <t>En cuanto a los costos de mano de obra, se destaca la participación de cosecha y beneficio segido por control arvenses que representan el 58% y el 13% del costo total, respectivamente.</t>
  </si>
  <si>
    <t>En cuanto a los costos de insumos, se destaca la participación de fertilización segido por transporte que representan el 61% y el 15% del costo total, respectivamente.</t>
  </si>
  <si>
    <t>En cuanto a los costos de insumos, se destaca la participación de fertilización segido por transporte que representan el 62% y el 14% del costo total, respectivamente.</t>
  </si>
  <si>
    <t>En cuanto a los costos de mano de obra, se destaca la participación de cosecha y beneficio segido por control arvenses que representan el 58% y el 13% del costo total, respectivamente.En cuanto a los costos de insumos, se destaca la participación de fertilización segido por transporte que representan el 62% y el 14% del costo total, respectivamente.</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</si>
  <si>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(kg/ha).</t>
  </si>
  <si>
    <t>Con un precio ponderado de COP $ 823/kg y con un rendimiento por hectárea de 186.000 kg por ciclo; el margen de utilidad obtenido en la producción de banano es del 59%.</t>
  </si>
  <si>
    <t>El precio mínimo ponderado para cubrir los costos de producción, con un rendimiento de 186.000 kg para todo el ciclo de producción, es COP $ 337/kg.</t>
  </si>
  <si>
    <t>El rendimiento mínimo por ha/ciclo para cubrir los costos de producción, con un precio ponderado de COP $ 823, es de 76.188 kg/ha para todo el ciclo.</t>
  </si>
  <si>
    <t>El siguiente cuadro presenta diferentes escenarios de rentabilidad para el sistema productivo de BANANO CRIOLLO SANTANDER SAN VICENTE DE CHUCURÍ, con respecto a diferentes niveles de productividad (kg./ha.) y precios ($/kg.).</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</si>
  <si>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(t/ha)</t>
  </si>
  <si>
    <t>Con un precio ponderado de COP $$ 620/kg y con un rendimiento por hectárea de 186.000 kg por ciclo; el margen de utilidad obtenido en la producción de banano es del 64%.</t>
  </si>
  <si>
    <t>El precio mínimo ponderado para cubrir los costos de producción, con un rendimiento de 186.000 kg para todo el ciclo de producción, es COP $ 221/kg.</t>
  </si>
  <si>
    <t>El rendimiento mínimo por ha/ciclo para cubrir los costos de producción, con un precio ponderado de COP $ 620, es de 66.166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</si>
</sst>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Part.'!$AQ$41:$AQ$42</c:f>
              <c:numCache>
                <c:formatCode>_(* #.##0_);_(* \(#.##0\);_(* "-"_);_(@_)</c:formatCode>
                <c:ptCount val="2"/>
                <c:pt idx="0">
                  <c:v>41023000</c:v>
                </c:pt>
                <c:pt idx="1">
                  <c:v>62672414.600000001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Part.'!$AR$41:$AR$42</c:f>
              <c:numCache>
                <c:formatCode>_(* #.##0_);_(* \(#.##0\);_(* "-"_);_(@_)</c:formatCode>
                <c:ptCount val="2"/>
                <c:pt idx="0">
                  <c:v>26248000</c:v>
                </c:pt>
                <c:pt idx="1">
                  <c:v>37497236.600000001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Part.'!$AS$41:$AS$42</c:f>
              <c:numCache>
                <c:formatCode>_(* #.##0_);_(* \(#.##0\);_(* "-"_);_(@_)</c:formatCode>
                <c:ptCount val="2"/>
                <c:pt idx="0">
                  <c:v>14775000</c:v>
                </c:pt>
                <c:pt idx="1">
                  <c:v>25175178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Q3</c:v>
                </c:pt>
              </c:strCache>
            </c:strRef>
          </c:cat>
          <c:val>
            <c:numRef>
              <c:f>Tortas!$H$36:$H$37</c:f>
              <c:numCache>
                <c:formatCode>0%</c:formatCode>
                <c:ptCount val="2"/>
                <c:pt idx="0">
                  <c:v>0.63983618945469611</c:v>
                </c:pt>
                <c:pt idx="1">
                  <c:v>0.5983052805500173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Q3</c:v>
                </c:pt>
              </c:strCache>
            </c:strRef>
          </c:cat>
          <c:val>
            <c:numRef>
              <c:f>Tortas!$I$36:$I$37</c:f>
              <c:numCache>
                <c:formatCode>0%</c:formatCode>
                <c:ptCount val="2"/>
                <c:pt idx="0">
                  <c:v>0.36016381054530383</c:v>
                </c:pt>
                <c:pt idx="1">
                  <c:v>0.4016947194499827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1687320</c:v>
                </c:pt>
                <c:pt idx="1">
                  <c:v>1729216</c:v>
                </c:pt>
                <c:pt idx="3">
                  <c:v>15470887</c:v>
                </c:pt>
                <c:pt idx="4">
                  <c:v>1204375</c:v>
                </c:pt>
                <c:pt idx="5">
                  <c:v>1347180</c:v>
                </c:pt>
                <c:pt idx="6">
                  <c:v>0</c:v>
                </c:pt>
                <c:pt idx="7">
                  <c:v>0</c:v>
                </c:pt>
                <c:pt idx="8">
                  <c:v>3736200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4971441</c:v>
                </c:pt>
                <c:pt idx="1">
                  <c:v>2057148</c:v>
                </c:pt>
                <c:pt idx="2">
                  <c:v>21600054</c:v>
                </c:pt>
                <c:pt idx="3">
                  <c:v>1714290</c:v>
                </c:pt>
                <c:pt idx="4">
                  <c:v>2925721.6000000001</c:v>
                </c:pt>
                <c:pt idx="5">
                  <c:v>2628578</c:v>
                </c:pt>
                <c:pt idx="6">
                  <c:v>1600004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Q3</c:v>
                </c:pt>
              </c:strCache>
            </c:strRef>
          </c:cat>
          <c:val>
            <c:numRef>
              <c:f>'Análisis Comparativo y Part.'!$AW$41:$AW$42</c:f>
              <c:numCache>
                <c:formatCode>0%</c:formatCode>
                <c:ptCount val="2"/>
                <c:pt idx="0">
                  <c:v>0.63983618945469611</c:v>
                </c:pt>
                <c:pt idx="1">
                  <c:v>0.5983052805500173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Q3</c:v>
                </c:pt>
              </c:strCache>
            </c:strRef>
          </c:cat>
          <c:val>
            <c:numRef>
              <c:f>'Análisis Comparativo y Part.'!$AX$41:$AX$42</c:f>
              <c:numCache>
                <c:formatCode>0%</c:formatCode>
                <c:ptCount val="2"/>
                <c:pt idx="0">
                  <c:v>0.36016381054530383</c:v>
                </c:pt>
                <c:pt idx="1">
                  <c:v>0.4016947194499827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3480000</c:v>
                </c:pt>
                <c:pt idx="1">
                  <c:v>1440000</c:v>
                </c:pt>
                <c:pt idx="2">
                  <c:v>15120000</c:v>
                </c:pt>
                <c:pt idx="3">
                  <c:v>1200000</c:v>
                </c:pt>
                <c:pt idx="4">
                  <c:v>2048000</c:v>
                </c:pt>
                <c:pt idx="5">
                  <c:v>1840000</c:v>
                </c:pt>
                <c:pt idx="6">
                  <c:v>1120000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1000000</c:v>
                </c:pt>
                <c:pt idx="1">
                  <c:v>1164000</c:v>
                </c:pt>
                <c:pt idx="2">
                  <c:v>0</c:v>
                </c:pt>
                <c:pt idx="3">
                  <c:v>9156000</c:v>
                </c:pt>
                <c:pt idx="4">
                  <c:v>625000</c:v>
                </c:pt>
                <c:pt idx="5">
                  <c:v>750000</c:v>
                </c:pt>
                <c:pt idx="6">
                  <c:v>0</c:v>
                </c:pt>
                <c:pt idx="7">
                  <c:v>0</c:v>
                </c:pt>
                <c:pt idx="8">
                  <c:v>2080000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4971441</c:v>
                </c:pt>
                <c:pt idx="1">
                  <c:v>2057148</c:v>
                </c:pt>
                <c:pt idx="2">
                  <c:v>21600054</c:v>
                </c:pt>
                <c:pt idx="3">
                  <c:v>1714290</c:v>
                </c:pt>
                <c:pt idx="4">
                  <c:v>2925721.6000000001</c:v>
                </c:pt>
                <c:pt idx="5">
                  <c:v>2628578</c:v>
                </c:pt>
                <c:pt idx="6">
                  <c:v>1600004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1687320</c:v>
                </c:pt>
                <c:pt idx="1">
                  <c:v>1729216</c:v>
                </c:pt>
                <c:pt idx="2">
                  <c:v>0</c:v>
                </c:pt>
                <c:pt idx="3">
                  <c:v>15470887</c:v>
                </c:pt>
                <c:pt idx="4">
                  <c:v>1204375</c:v>
                </c:pt>
                <c:pt idx="5">
                  <c:v>1347180</c:v>
                </c:pt>
                <c:pt idx="6">
                  <c:v>0</c:v>
                </c:pt>
                <c:pt idx="7">
                  <c:v>0</c:v>
                </c:pt>
                <c:pt idx="8">
                  <c:v>3736200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Tortas!$B$36:$B$37</c:f>
              <c:numCache>
                <c:formatCode>_(* #.##0_);_(* \(#.##0\);_(* "-"_);_(@_)</c:formatCode>
                <c:ptCount val="2"/>
                <c:pt idx="0">
                  <c:v>41023000</c:v>
                </c:pt>
                <c:pt idx="1">
                  <c:v>62672414.600000001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Tortas!$C$36:$C$37</c:f>
              <c:numCache>
                <c:formatCode>_(* #.##0_);_(* \(#.##0\);_(* "-"_);_(@_)</c:formatCode>
                <c:ptCount val="2"/>
                <c:pt idx="0">
                  <c:v>26248000</c:v>
                </c:pt>
                <c:pt idx="1">
                  <c:v>37497236.600000001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Tortas!$D$36:$D$37</c:f>
              <c:numCache>
                <c:formatCode>_(* #.##0_);_(* \(#.##0\);_(* "-"_);_(@_)</c:formatCode>
                <c:ptCount val="2"/>
                <c:pt idx="0">
                  <c:v>14775000</c:v>
                </c:pt>
                <c:pt idx="1">
                  <c:v>25175178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1897.15</v>
      </c>
      <c r="C7" s="22">
        <v>3657.15</v>
      </c>
      <c r="D7" s="22">
        <v>4400.01</v>
      </c>
      <c r="E7" s="22">
        <v>4342.87</v>
      </c>
      <c r="F7" s="22">
        <v>4285.7299999999996</v>
      </c>
      <c r="G7" s="22">
        <v>3885.72</v>
      </c>
      <c r="H7" s="22">
        <v>3828.58</v>
      </c>
      <c r="I7" s="22">
        <v>3600.01</v>
      </c>
      <c r="J7" s="22">
        <v>3542.87</v>
      </c>
      <c r="K7" s="22">
        <v>2171.4299999999998</v>
      </c>
      <c r="L7" s="22">
        <v>1885.72</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37497.24</v>
      </c>
      <c r="AH7" s="23">
        <v>0.59830528055001719</v>
      </c>
    </row>
    <row r="8" spans="1:34" x14ac:dyDescent="0.2">
      <c r="A8" s="5" t="s">
        <v>122</v>
      </c>
      <c r="B8" s="22">
        <v>1204.3800000000001</v>
      </c>
      <c r="C8" s="22">
        <v>2143.9699999999998</v>
      </c>
      <c r="D8" s="22">
        <v>2544.61</v>
      </c>
      <c r="E8" s="22">
        <v>2475.04</v>
      </c>
      <c r="F8" s="22">
        <v>2475.04</v>
      </c>
      <c r="G8" s="22">
        <v>2427.06</v>
      </c>
      <c r="H8" s="22">
        <v>2549.4499999999998</v>
      </c>
      <c r="I8" s="22">
        <v>2508.65</v>
      </c>
      <c r="J8" s="22">
        <v>2750.9</v>
      </c>
      <c r="K8" s="22">
        <v>2135.59</v>
      </c>
      <c r="L8" s="22">
        <v>1960.48</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25175.18</v>
      </c>
      <c r="AH8" s="23">
        <v>0.4016947194499827</v>
      </c>
    </row>
    <row r="9" spans="1:34" x14ac:dyDescent="0.2">
      <c r="A9" s="9" t="s">
        <v>121</v>
      </c>
      <c r="B9" s="22">
        <v>3101.52</v>
      </c>
      <c r="C9" s="22">
        <v>5801.12</v>
      </c>
      <c r="D9" s="22">
        <v>6944.63</v>
      </c>
      <c r="E9" s="22">
        <v>6817.91</v>
      </c>
      <c r="F9" s="22">
        <v>6760.77</v>
      </c>
      <c r="G9" s="22">
        <v>6312.79</v>
      </c>
      <c r="H9" s="22">
        <v>6378.03</v>
      </c>
      <c r="I9" s="22">
        <v>6108.66</v>
      </c>
      <c r="J9" s="22">
        <v>6293.77</v>
      </c>
      <c r="K9" s="22">
        <v>4307.03</v>
      </c>
      <c r="L9" s="22">
        <v>3846.2</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62672.41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10800</v>
      </c>
      <c r="D11" s="24">
        <v>14400</v>
      </c>
      <c r="E11" s="24">
        <v>14400</v>
      </c>
      <c r="F11" s="24">
        <v>14400</v>
      </c>
      <c r="G11" s="24">
        <v>12000</v>
      </c>
      <c r="H11" s="24">
        <v>12000</v>
      </c>
      <c r="I11" s="24">
        <v>10800</v>
      </c>
      <c r="J11" s="24">
        <v>10800</v>
      </c>
      <c r="K11" s="24">
        <v>6000</v>
      </c>
      <c r="L11" s="24">
        <v>6000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111600</v>
      </c>
      <c r="AH11" s="27"/>
    </row>
    <row r="12" spans="1:34" hidden="1" x14ac:dyDescent="0.2">
      <c r="A12" s="5" t="s">
        <v>20</v>
      </c>
      <c r="B12" s="24"/>
      <c r="C12" s="24">
        <v>7200</v>
      </c>
      <c r="D12" s="24">
        <v>9600</v>
      </c>
      <c r="E12" s="24">
        <v>9600</v>
      </c>
      <c r="F12" s="24">
        <v>9600</v>
      </c>
      <c r="G12" s="24">
        <v>8000</v>
      </c>
      <c r="H12" s="24">
        <v>8000</v>
      </c>
      <c r="I12" s="24">
        <v>7200</v>
      </c>
      <c r="J12" s="24">
        <v>7200</v>
      </c>
      <c r="K12" s="24">
        <v>4000</v>
      </c>
      <c r="L12" s="24">
        <v>4000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74400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929</v>
      </c>
      <c r="D15" s="162">
        <v>929</v>
      </c>
      <c r="E15" s="162">
        <v>929</v>
      </c>
      <c r="F15" s="162">
        <v>929</v>
      </c>
      <c r="G15" s="162">
        <v>929</v>
      </c>
      <c r="H15" s="162">
        <v>929</v>
      </c>
      <c r="I15" s="162">
        <v>929</v>
      </c>
      <c r="J15" s="162">
        <v>929</v>
      </c>
      <c r="K15" s="162">
        <v>929</v>
      </c>
      <c r="L15" s="162">
        <v>929</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929</v>
      </c>
      <c r="AH15" s="27"/>
    </row>
    <row r="16" spans="1:34" hidden="1" x14ac:dyDescent="0.2">
      <c r="A16" s="5" t="s">
        <v>16</v>
      </c>
      <c r="B16" s="162">
        <v>0</v>
      </c>
      <c r="C16" s="162">
        <v>663</v>
      </c>
      <c r="D16" s="162">
        <v>663</v>
      </c>
      <c r="E16" s="162">
        <v>663</v>
      </c>
      <c r="F16" s="162">
        <v>663</v>
      </c>
      <c r="G16" s="162">
        <v>663</v>
      </c>
      <c r="H16" s="162">
        <v>663</v>
      </c>
      <c r="I16" s="162">
        <v>663</v>
      </c>
      <c r="J16" s="162">
        <v>663</v>
      </c>
      <c r="K16" s="162">
        <v>663</v>
      </c>
      <c r="L16" s="162">
        <v>663</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663</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14806.8</v>
      </c>
      <c r="D19" s="22">
        <v>19742.400000000001</v>
      </c>
      <c r="E19" s="22">
        <v>19742.400000000001</v>
      </c>
      <c r="F19" s="22">
        <v>19742.400000000001</v>
      </c>
      <c r="G19" s="22">
        <v>16452</v>
      </c>
      <c r="H19" s="22">
        <v>16452</v>
      </c>
      <c r="I19" s="22">
        <v>14806.8</v>
      </c>
      <c r="J19" s="22">
        <v>14806.8</v>
      </c>
      <c r="K19" s="22">
        <v>8226</v>
      </c>
      <c r="L19" s="22">
        <v>8226</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153003.6</v>
      </c>
      <c r="AH19" s="27"/>
    </row>
    <row r="20" spans="1:34" x14ac:dyDescent="0.2">
      <c r="A20" s="3" t="s">
        <v>12</v>
      </c>
      <c r="B20" s="25">
        <v>-3101.52</v>
      </c>
      <c r="C20" s="25">
        <v>9005.68</v>
      </c>
      <c r="D20" s="25">
        <v>12797.78</v>
      </c>
      <c r="E20" s="25">
        <v>12924.49</v>
      </c>
      <c r="F20" s="25">
        <v>12981.63</v>
      </c>
      <c r="G20" s="25">
        <v>10139.209999999999</v>
      </c>
      <c r="H20" s="25">
        <v>10073.969999999999</v>
      </c>
      <c r="I20" s="25">
        <v>8698.14</v>
      </c>
      <c r="J20" s="25">
        <v>8513.0300000000007</v>
      </c>
      <c r="K20" s="25">
        <v>3918.97</v>
      </c>
      <c r="L20" s="25">
        <v>4379.8</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90331.19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3888</v>
      </c>
      <c r="D121" s="70">
        <v>3080</v>
      </c>
      <c r="E121" s="70">
        <v>3040</v>
      </c>
      <c r="F121" s="70">
        <v>3000</v>
      </c>
      <c r="G121" s="70">
        <v>2720</v>
      </c>
      <c r="H121" s="70">
        <v>2680</v>
      </c>
      <c r="I121" s="70">
        <v>2520</v>
      </c>
      <c r="J121" s="70">
        <v>2480</v>
      </c>
      <c r="K121" s="70">
        <v>1520</v>
      </c>
      <c r="L121" s="70">
        <v>1320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26248</v>
      </c>
      <c r="AH121" s="71">
        <v>0.63983618945469611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1868</v>
      </c>
      <c r="D122" s="70">
        <v>1511</v>
      </c>
      <c r="E122" s="70">
        <v>1423</v>
      </c>
      <c r="F122" s="70">
        <v>1423</v>
      </c>
      <c r="G122" s="70">
        <v>1391</v>
      </c>
      <c r="H122" s="70">
        <v>1475</v>
      </c>
      <c r="I122" s="70">
        <v>1447</v>
      </c>
      <c r="J122" s="70">
        <v>1647</v>
      </c>
      <c r="K122" s="70">
        <v>1353</v>
      </c>
      <c r="L122" s="70">
        <v>1237</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14775</v>
      </c>
      <c r="AH122" s="71">
        <v>0.36016381054530383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5756</v>
      </c>
      <c r="D123" s="70">
        <v>4591</v>
      </c>
      <c r="E123" s="70">
        <v>4463</v>
      </c>
      <c r="F123" s="70">
        <v>4423</v>
      </c>
      <c r="G123" s="70">
        <v>4111</v>
      </c>
      <c r="H123" s="70">
        <v>4155</v>
      </c>
      <c r="I123" s="70">
        <v>3967</v>
      </c>
      <c r="J123" s="70">
        <v>4127</v>
      </c>
      <c r="K123" s="70">
        <v>2873</v>
      </c>
      <c r="L123" s="70">
        <v>2557</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41023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10800</v>
      </c>
      <c r="D125" s="73">
        <v>14400</v>
      </c>
      <c r="E125" s="73">
        <v>14400</v>
      </c>
      <c r="F125" s="73">
        <v>14400</v>
      </c>
      <c r="G125" s="73">
        <v>12000</v>
      </c>
      <c r="H125" s="73">
        <v>12000</v>
      </c>
      <c r="I125" s="73">
        <v>10800</v>
      </c>
      <c r="J125" s="73">
        <v>10800</v>
      </c>
      <c r="K125" s="73">
        <v>6000</v>
      </c>
      <c r="L125" s="73">
        <v>6000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111600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7200</v>
      </c>
      <c r="D126" s="73">
        <v>9600</v>
      </c>
      <c r="E126" s="73">
        <v>9600</v>
      </c>
      <c r="F126" s="73">
        <v>9600</v>
      </c>
      <c r="G126" s="73">
        <v>8000</v>
      </c>
      <c r="H126" s="73">
        <v>8000</v>
      </c>
      <c r="I126" s="73">
        <v>7200</v>
      </c>
      <c r="J126" s="73">
        <v>7200</v>
      </c>
      <c r="K126" s="73">
        <v>4000</v>
      </c>
      <c r="L126" s="73">
        <v>4000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74400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0.7</v>
      </c>
      <c r="D129" s="74">
        <v>0.7</v>
      </c>
      <c r="E129" s="74">
        <v>0.7</v>
      </c>
      <c r="F129" s="74">
        <v>0.7</v>
      </c>
      <c r="G129" s="74">
        <v>0.7</v>
      </c>
      <c r="H129" s="74">
        <v>0.7</v>
      </c>
      <c r="I129" s="74">
        <v>0.7</v>
      </c>
      <c r="J129" s="74">
        <v>0.7</v>
      </c>
      <c r="K129" s="74">
        <v>0.7</v>
      </c>
      <c r="L129" s="74">
        <v>0.7</v>
      </c>
      <c r="M129" s="74">
        <v>0.7</v>
      </c>
      <c r="N129" s="74">
        <v>0.7</v>
      </c>
      <c r="O129" s="74">
        <v>0.7</v>
      </c>
      <c r="P129" s="74">
        <v>0.7</v>
      </c>
      <c r="Q129" s="74">
        <v>0.7</v>
      </c>
      <c r="R129" s="74">
        <v>0.7</v>
      </c>
      <c r="S129" s="74">
        <v>0.7</v>
      </c>
      <c r="T129" s="74">
        <v>0.7</v>
      </c>
      <c r="U129" s="74">
        <v>0.7</v>
      </c>
      <c r="V129" s="74">
        <v>0.7</v>
      </c>
      <c r="W129" s="74">
        <v>0.7</v>
      </c>
      <c r="X129" s="74">
        <v>0.7</v>
      </c>
      <c r="Y129" s="74">
        <v>0.7</v>
      </c>
      <c r="Z129" s="74">
        <v>0.7</v>
      </c>
      <c r="AA129" s="74">
        <v>0.7</v>
      </c>
      <c r="AB129" s="74">
        <v>0.7</v>
      </c>
      <c r="AC129" s="74">
        <v>0.7</v>
      </c>
      <c r="AD129" s="74">
        <v>0.7</v>
      </c>
      <c r="AE129" s="74">
        <v>0.7</v>
      </c>
      <c r="AF129" s="74">
        <v>0.7</v>
      </c>
      <c r="AG129" s="74">
        <v>0.7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0.5</v>
      </c>
      <c r="D130" s="74">
        <v>0.5</v>
      </c>
      <c r="E130" s="74">
        <v>0.5</v>
      </c>
      <c r="F130" s="74">
        <v>0.5</v>
      </c>
      <c r="G130" s="74">
        <v>0.5</v>
      </c>
      <c r="H130" s="74">
        <v>0.5</v>
      </c>
      <c r="I130" s="74">
        <v>0.5</v>
      </c>
      <c r="J130" s="74">
        <v>0.5</v>
      </c>
      <c r="K130" s="74">
        <v>0.5</v>
      </c>
      <c r="L130" s="74">
        <v>0.5</v>
      </c>
      <c r="M130" s="74">
        <v>0.5</v>
      </c>
      <c r="N130" s="74">
        <v>0.5</v>
      </c>
      <c r="O130" s="74">
        <v>0.5</v>
      </c>
      <c r="P130" s="74">
        <v>0.5</v>
      </c>
      <c r="Q130" s="74">
        <v>0.5</v>
      </c>
      <c r="R130" s="74">
        <v>0.5</v>
      </c>
      <c r="S130" s="74">
        <v>0.5</v>
      </c>
      <c r="T130" s="74">
        <v>0.5</v>
      </c>
      <c r="U130" s="74">
        <v>0.5</v>
      </c>
      <c r="V130" s="74">
        <v>0.5</v>
      </c>
      <c r="W130" s="74">
        <v>0.5</v>
      </c>
      <c r="X130" s="74">
        <v>0.5</v>
      </c>
      <c r="Y130" s="74">
        <v>0.5</v>
      </c>
      <c r="Z130" s="74">
        <v>0.5</v>
      </c>
      <c r="AA130" s="74">
        <v>0.5</v>
      </c>
      <c r="AB130" s="74">
        <v>0.5</v>
      </c>
      <c r="AC130" s="74">
        <v>0.5</v>
      </c>
      <c r="AD130" s="74">
        <v>0.5</v>
      </c>
      <c r="AE130" s="74">
        <v>0.5</v>
      </c>
      <c r="AF130" s="74">
        <v>0.5</v>
      </c>
      <c r="AG130" s="74">
        <v>0.5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11160</v>
      </c>
      <c r="D133" s="70">
        <v>14880</v>
      </c>
      <c r="E133" s="70">
        <v>14880</v>
      </c>
      <c r="F133" s="70">
        <v>14880</v>
      </c>
      <c r="G133" s="70">
        <v>12400</v>
      </c>
      <c r="H133" s="70">
        <v>12400</v>
      </c>
      <c r="I133" s="70">
        <v>11160</v>
      </c>
      <c r="J133" s="70">
        <v>11160</v>
      </c>
      <c r="K133" s="70">
        <v>6200</v>
      </c>
      <c r="L133" s="70">
        <v>6200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115320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5404</v>
      </c>
      <c r="D134" s="70">
        <v>10289</v>
      </c>
      <c r="E134" s="70">
        <v>10417</v>
      </c>
      <c r="F134" s="70">
        <v>10457</v>
      </c>
      <c r="G134" s="70">
        <v>8289</v>
      </c>
      <c r="H134" s="70">
        <v>8245</v>
      </c>
      <c r="I134" s="70">
        <v>7193</v>
      </c>
      <c r="J134" s="70">
        <v>7033</v>
      </c>
      <c r="K134" s="70">
        <v>3327</v>
      </c>
      <c r="L134" s="70">
        <v>3643</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74297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3480000</v>
      </c>
      <c r="AY8" s="21" t="s">
        <v>4</v>
      </c>
      <c r="AZ8" s="89">
        <v>1000000</v>
      </c>
    </row>
    <row r="9" spans="2:59" ht="14.45" customHeight="1" x14ac:dyDescent="0.2">
      <c r="B9" s="133"/>
      <c r="C9" s="133"/>
      <c r="D9" s="133"/>
      <c r="E9" s="133"/>
      <c r="F9" s="133"/>
      <c r="G9" s="133"/>
      <c r="H9" s="133"/>
      <c r="I9" s="133"/>
      <c r="J9" s="37"/>
      <c r="AP9" s="21" t="s">
        <v>8</v>
      </c>
      <c r="AQ9" s="89">
        <v>1440000</v>
      </c>
      <c r="AY9" s="21" t="s">
        <v>8</v>
      </c>
      <c r="AZ9" s="89">
        <v>1164000</v>
      </c>
    </row>
    <row r="10" spans="2:59" ht="14.45" customHeight="1" x14ac:dyDescent="0.2">
      <c r="B10" s="133"/>
      <c r="C10" s="133"/>
      <c r="D10" s="133"/>
      <c r="E10" s="133"/>
      <c r="F10" s="133"/>
      <c r="G10" s="133"/>
      <c r="H10" s="133"/>
      <c r="I10" s="133"/>
      <c r="J10" s="37"/>
      <c r="AP10" s="21" t="s">
        <v>9</v>
      </c>
      <c r="AQ10" s="89">
        <v>15120000</v>
      </c>
      <c r="AY10" s="21" t="s">
        <v>9</v>
      </c>
      <c r="AZ10" s="89">
        <v>0</v>
      </c>
    </row>
    <row r="11" spans="2:59" ht="14.45" customHeight="1" x14ac:dyDescent="0.2">
      <c r="B11" s="76" t="s">
        <v>114</v>
      </c>
      <c r="C11" s="76"/>
      <c r="D11" s="76"/>
      <c r="E11" s="76"/>
      <c r="F11" s="76"/>
      <c r="G11" s="76"/>
      <c r="H11" s="76"/>
      <c r="I11" s="76"/>
      <c r="AP11" s="21" t="s">
        <v>7</v>
      </c>
      <c r="AQ11" s="89">
        <v>1200000</v>
      </c>
      <c r="AY11" s="21" t="s">
        <v>7</v>
      </c>
      <c r="AZ11" s="89">
        <v>9156000</v>
      </c>
    </row>
    <row r="12" spans="2:59" ht="14.45" customHeight="1" x14ac:dyDescent="0.2">
      <c r="B12" s="76"/>
      <c r="C12" s="76"/>
      <c r="D12" s="76"/>
      <c r="E12" s="76"/>
      <c r="F12" s="76"/>
      <c r="G12" s="76"/>
      <c r="H12" s="76"/>
      <c r="I12" s="76"/>
      <c r="AP12" s="21" t="s">
        <v>3</v>
      </c>
      <c r="AQ12" s="89">
        <v>2048000</v>
      </c>
      <c r="AY12" s="21" t="s">
        <v>3</v>
      </c>
      <c r="AZ12" s="89">
        <v>625000</v>
      </c>
    </row>
    <row r="13" spans="2:59" ht="14.45" customHeight="1" x14ac:dyDescent="0.2">
      <c r="B13" s="76"/>
      <c r="C13" s="76"/>
      <c r="D13" s="76"/>
      <c r="E13" s="76"/>
      <c r="F13" s="76"/>
      <c r="G13" s="76"/>
      <c r="H13" s="76"/>
      <c r="I13" s="76"/>
      <c r="AP13" s="21" t="s">
        <v>6</v>
      </c>
      <c r="AQ13" s="89">
        <v>1840000</v>
      </c>
      <c r="AY13" s="21" t="s">
        <v>6</v>
      </c>
      <c r="AZ13" s="89">
        <v>750000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1120000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2080000</v>
      </c>
    </row>
    <row r="19" spans="42:59" x14ac:dyDescent="0.2">
      <c r="AP19" s="21" t="s">
        <v>76</v>
      </c>
      <c r="AQ19" s="89">
        <v>0</v>
      </c>
      <c r="AY19" s="21" t="s">
        <v>76</v>
      </c>
      <c r="AZ19" s="89">
        <v>0</v>
      </c>
    </row>
    <row r="20" spans="42:59" ht="15" x14ac:dyDescent="0.25">
      <c r="AP20" s="77" t="s">
        <v>77</v>
      </c>
      <c r="AQ20" s="90">
        <v>26248000</v>
      </c>
      <c r="AY20" s="77" t="s">
        <v>77</v>
      </c>
      <c r="AZ20" s="90">
        <v>14775000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4971441</v>
      </c>
      <c r="AY27" s="21" t="s">
        <v>4</v>
      </c>
      <c r="AZ27" s="89">
        <v>1687320</v>
      </c>
    </row>
    <row r="28" spans="42:59" x14ac:dyDescent="0.2">
      <c r="AP28" s="21" t="s">
        <v>8</v>
      </c>
      <c r="AQ28" s="89">
        <v>2057148</v>
      </c>
      <c r="AY28" s="21" t="s">
        <v>8</v>
      </c>
      <c r="AZ28" s="89">
        <v>1729216</v>
      </c>
    </row>
    <row r="29" spans="42:59" ht="14.45" customHeight="1" x14ac:dyDescent="0.2">
      <c r="AP29" s="21" t="s">
        <v>9</v>
      </c>
      <c r="AQ29" s="89">
        <v>21600054</v>
      </c>
      <c r="AY29" s="21" t="s">
        <v>9</v>
      </c>
      <c r="AZ29" s="89"/>
    </row>
    <row r="30" spans="42:59" x14ac:dyDescent="0.2">
      <c r="AP30" s="21" t="s">
        <v>7</v>
      </c>
      <c r="AQ30" s="89">
        <v>1714290</v>
      </c>
      <c r="AY30" s="21" t="s">
        <v>7</v>
      </c>
      <c r="AZ30" s="89">
        <v>15470887</v>
      </c>
    </row>
    <row r="31" spans="42:59" x14ac:dyDescent="0.2">
      <c r="AP31" s="21" t="s">
        <v>3</v>
      </c>
      <c r="AQ31" s="89">
        <v>2925721.6000000001</v>
      </c>
      <c r="AY31" s="21" t="s">
        <v>3</v>
      </c>
      <c r="AZ31" s="89">
        <v>1204375</v>
      </c>
    </row>
    <row r="32" spans="42:59" ht="14.45" customHeight="1" x14ac:dyDescent="0.2">
      <c r="AP32" s="21" t="s">
        <v>6</v>
      </c>
      <c r="AQ32" s="89">
        <v>2628578</v>
      </c>
      <c r="AY32" s="21" t="s">
        <v>6</v>
      </c>
      <c r="AZ32" s="89">
        <v>1347180</v>
      </c>
    </row>
    <row r="33" spans="2:56" ht="14.45" customHeight="1" x14ac:dyDescent="0.2">
      <c r="AP33" s="21" t="s">
        <v>5</v>
      </c>
      <c r="AQ33" s="89">
        <v>1600004</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3736200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37497236.600000001</v>
      </c>
      <c r="AY37" s="77" t="s">
        <v>77</v>
      </c>
      <c r="AZ37" s="90">
        <v>25175178</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41023000</v>
      </c>
      <c r="AR41" s="110">
        <v>26248000</v>
      </c>
      <c r="AS41" s="110">
        <v>14775000</v>
      </c>
      <c r="AV41" s="21" t="s">
        <v>128</v>
      </c>
      <c r="AW41" s="91">
        <v>0.63983618945469611</v>
      </c>
      <c r="AX41" s="91">
        <v>0.36016381054530383</v>
      </c>
    </row>
    <row r="42" spans="2:56" ht="15" x14ac:dyDescent="0.2">
      <c r="B42" s="38"/>
      <c r="C42" s="38"/>
      <c r="D42" s="38"/>
      <c r="E42" s="38"/>
      <c r="F42" s="38"/>
      <c r="G42" s="38"/>
      <c r="H42" s="38"/>
      <c r="I42" s="38"/>
      <c r="AP42" s="21" t="s">
        <v>127</v>
      </c>
      <c r="AQ42" s="110">
        <v>62672414.600000001</v>
      </c>
      <c r="AR42" s="110">
        <v>37497236.600000001</v>
      </c>
      <c r="AS42" s="110">
        <v>25175178</v>
      </c>
      <c r="AV42" s="21" t="s">
        <v>127</v>
      </c>
      <c r="AW42" s="91">
        <v>0.5983052805500173</v>
      </c>
      <c r="AX42" s="91">
        <v>0.4016947194499827</v>
      </c>
    </row>
    <row r="43" spans="2:56" x14ac:dyDescent="0.2">
      <c r="BD43" s="92">
        <v>15105106800000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0.59038604320421217</v>
      </c>
    </row>
    <row r="54" spans="2:55" x14ac:dyDescent="0.2">
      <c r="BA54" s="21" t="s">
        <v>88</v>
      </c>
      <c r="BC54" s="94">
        <v>0.64426812348248352</v>
      </c>
    </row>
    <row r="55" spans="2:55" ht="15" thickBot="1" x14ac:dyDescent="0.25">
      <c r="BA55" s="21" t="s">
        <v>89</v>
      </c>
      <c r="BC55" s="94" t="s">
        <v>127</v>
      </c>
    </row>
    <row r="56" spans="2:55" ht="16.5" thickTop="1" thickBot="1" x14ac:dyDescent="0.3">
      <c r="BA56" s="95" t="s">
        <v>82</v>
      </c>
      <c r="BB56" s="95"/>
      <c r="BC56" s="93">
        <v>41023000</v>
      </c>
    </row>
    <row r="57" spans="2:55" ht="16.5" thickTop="1" thickBot="1" x14ac:dyDescent="0.3">
      <c r="BA57" s="96" t="s">
        <v>83</v>
      </c>
      <c r="BB57" s="96"/>
      <c r="BC57" s="97">
        <v>44141</v>
      </c>
    </row>
    <row r="58" spans="2:55" ht="16.5" thickTop="1" thickBot="1" x14ac:dyDescent="0.3">
      <c r="BA58" s="96" t="s">
        <v>84</v>
      </c>
      <c r="BB58" s="96"/>
      <c r="BC58" s="98">
        <v>1.5277384540379788</v>
      </c>
    </row>
    <row r="59" spans="2:55" ht="16.5" thickTop="1" thickBot="1" x14ac:dyDescent="0.3">
      <c r="BA59" s="95" t="s">
        <v>85</v>
      </c>
      <c r="BB59" s="95" t="s">
        <v>65</v>
      </c>
      <c r="BC59" s="93">
        <v>115320</v>
      </c>
    </row>
    <row r="60" spans="2:55" ht="16.5" thickTop="1" thickBot="1" x14ac:dyDescent="0.3">
      <c r="I60" s="62" t="s">
        <v>113</v>
      </c>
      <c r="BA60" s="96" t="s">
        <v>86</v>
      </c>
      <c r="BB60" s="96"/>
      <c r="BC60" s="98">
        <v>1.3267741935483872</v>
      </c>
    </row>
    <row r="61" spans="2:55" ht="16.5" thickTop="1" thickBot="1" x14ac:dyDescent="0.3">
      <c r="BA61" s="95" t="s">
        <v>85</v>
      </c>
      <c r="BB61" s="95" t="s">
        <v>65</v>
      </c>
      <c r="BC61" s="93">
        <v>153003.6</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3480000</v>
      </c>
      <c r="J5" t="s">
        <v>4</v>
      </c>
      <c r="K5" s="1">
        <v>1000000</v>
      </c>
      <c r="S5" s="136"/>
      <c r="T5" s="136"/>
      <c r="U5" s="136"/>
      <c r="V5" s="136"/>
      <c r="W5" s="136"/>
      <c r="X5" s="136"/>
      <c r="Y5" s="136"/>
      <c r="Z5" s="136"/>
    </row>
    <row r="6" spans="1:27" x14ac:dyDescent="0.25">
      <c r="A6" t="s">
        <v>8</v>
      </c>
      <c r="B6" s="1">
        <v>1440000</v>
      </c>
      <c r="J6" t="s">
        <v>8</v>
      </c>
      <c r="K6" s="1">
        <v>1164000</v>
      </c>
      <c r="S6" s="136"/>
      <c r="T6" s="136"/>
      <c r="U6" s="136"/>
      <c r="V6" s="136"/>
      <c r="W6" s="136"/>
      <c r="X6" s="136"/>
      <c r="Y6" s="136"/>
      <c r="Z6" s="136"/>
      <c r="AA6" s="18"/>
    </row>
    <row r="7" spans="1:27" x14ac:dyDescent="0.25">
      <c r="A7" t="s">
        <v>9</v>
      </c>
      <c r="B7" s="1">
        <v>15120000</v>
      </c>
      <c r="J7" t="s">
        <v>9</v>
      </c>
      <c r="K7" s="1">
        <v>0</v>
      </c>
      <c r="S7" s="136"/>
      <c r="T7" s="136"/>
      <c r="U7" s="136"/>
      <c r="V7" s="136"/>
      <c r="W7" s="136"/>
      <c r="X7" s="136"/>
      <c r="Y7" s="136"/>
      <c r="Z7" s="136"/>
      <c r="AA7" s="18"/>
    </row>
    <row r="8" spans="1:27" x14ac:dyDescent="0.25">
      <c r="A8" t="s">
        <v>7</v>
      </c>
      <c r="B8" s="1">
        <v>1200000</v>
      </c>
      <c r="J8" t="s">
        <v>7</v>
      </c>
      <c r="K8" s="1">
        <v>9156000</v>
      </c>
      <c r="S8" s="136"/>
      <c r="T8" s="136"/>
      <c r="U8" s="136"/>
      <c r="V8" s="136"/>
      <c r="W8" s="136"/>
      <c r="X8" s="136"/>
      <c r="Y8" s="136"/>
      <c r="Z8" s="136"/>
    </row>
    <row r="9" spans="1:27" x14ac:dyDescent="0.25">
      <c r="A9" t="s">
        <v>3</v>
      </c>
      <c r="B9" s="1">
        <v>2048000</v>
      </c>
      <c r="J9" t="s">
        <v>3</v>
      </c>
      <c r="K9" s="1">
        <v>625000</v>
      </c>
      <c r="S9" s="136"/>
      <c r="T9" s="136"/>
      <c r="U9" s="136"/>
      <c r="V9" s="136"/>
      <c r="W9" s="136"/>
      <c r="X9" s="136"/>
      <c r="Y9" s="136"/>
      <c r="Z9" s="136"/>
    </row>
    <row r="10" spans="1:27" x14ac:dyDescent="0.25">
      <c r="A10" t="s">
        <v>6</v>
      </c>
      <c r="B10" s="1">
        <v>1840000</v>
      </c>
      <c r="J10" t="s">
        <v>6</v>
      </c>
      <c r="K10" s="1">
        <v>750000</v>
      </c>
      <c r="S10" s="136"/>
      <c r="T10" s="136"/>
      <c r="U10" s="136"/>
      <c r="V10" s="136"/>
      <c r="W10" s="136"/>
      <c r="X10" s="136"/>
      <c r="Y10" s="136"/>
      <c r="Z10" s="136"/>
    </row>
    <row r="11" spans="1:27" x14ac:dyDescent="0.25">
      <c r="A11" t="s">
        <v>5</v>
      </c>
      <c r="B11" s="1">
        <v>1120000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2080000</v>
      </c>
    </row>
    <row r="14" spans="1:27" x14ac:dyDescent="0.25">
      <c r="A14" t="s">
        <v>76</v>
      </c>
      <c r="B14" s="1">
        <v>0</v>
      </c>
      <c r="J14" t="s">
        <v>76</v>
      </c>
      <c r="K14" s="1">
        <v>0</v>
      </c>
    </row>
    <row r="15" spans="1:27" x14ac:dyDescent="0.25">
      <c r="A15" s="12" t="s">
        <v>77</v>
      </c>
      <c r="B15" s="13">
        <v>26248000</v>
      </c>
      <c r="J15" s="12" t="s">
        <v>77</v>
      </c>
      <c r="K15" s="13">
        <v>14775000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4971441</v>
      </c>
      <c r="J22" t="s">
        <v>4</v>
      </c>
      <c r="K22" s="1">
        <v>1687320</v>
      </c>
      <c r="S22" s="136"/>
      <c r="T22" s="136"/>
      <c r="U22" s="136"/>
      <c r="V22" s="136"/>
      <c r="W22" s="136"/>
      <c r="X22" s="136"/>
      <c r="Y22" s="136"/>
      <c r="Z22" s="136"/>
    </row>
    <row r="23" spans="1:26" x14ac:dyDescent="0.25">
      <c r="A23" t="s">
        <v>8</v>
      </c>
      <c r="B23" s="1">
        <v>2057148</v>
      </c>
      <c r="J23" t="s">
        <v>8</v>
      </c>
      <c r="K23" s="1">
        <v>1729216</v>
      </c>
      <c r="S23" s="136"/>
      <c r="T23" s="136"/>
      <c r="U23" s="136"/>
      <c r="V23" s="136"/>
      <c r="W23" s="136"/>
      <c r="X23" s="136"/>
      <c r="Y23" s="136"/>
      <c r="Z23" s="136"/>
    </row>
    <row r="24" spans="1:26" ht="14.45" customHeight="1" x14ac:dyDescent="0.25">
      <c r="A24" t="s">
        <v>9</v>
      </c>
      <c r="B24" s="1">
        <v>21600054</v>
      </c>
      <c r="J24" t="s">
        <v>9</v>
      </c>
      <c r="K24" s="1">
        <v>0</v>
      </c>
      <c r="S24" s="136"/>
      <c r="T24" s="136"/>
      <c r="U24" s="136"/>
      <c r="V24" s="136"/>
      <c r="W24" s="136"/>
      <c r="X24" s="136"/>
      <c r="Y24" s="136"/>
      <c r="Z24" s="136"/>
    </row>
    <row r="25" spans="1:26" x14ac:dyDescent="0.25">
      <c r="A25" t="s">
        <v>7</v>
      </c>
      <c r="B25" s="1">
        <v>1714290</v>
      </c>
      <c r="J25" t="s">
        <v>7</v>
      </c>
      <c r="K25" s="1">
        <v>15470887</v>
      </c>
      <c r="S25" s="136"/>
      <c r="T25" s="136"/>
      <c r="U25" s="136"/>
      <c r="V25" s="136"/>
      <c r="W25" s="136"/>
      <c r="X25" s="136"/>
      <c r="Y25" s="136"/>
      <c r="Z25" s="136"/>
    </row>
    <row r="26" spans="1:26" ht="14.45" customHeight="1" x14ac:dyDescent="0.25">
      <c r="A26" t="s">
        <v>3</v>
      </c>
      <c r="B26" s="1">
        <v>2925721.6000000001</v>
      </c>
      <c r="J26" t="s">
        <v>3</v>
      </c>
      <c r="K26" s="1">
        <v>1204375</v>
      </c>
      <c r="S26" s="136"/>
      <c r="T26" s="136"/>
      <c r="U26" s="136"/>
      <c r="V26" s="136"/>
      <c r="W26" s="136"/>
      <c r="X26" s="136"/>
      <c r="Y26" s="136"/>
      <c r="Z26" s="136"/>
    </row>
    <row r="27" spans="1:26" x14ac:dyDescent="0.25">
      <c r="A27" t="s">
        <v>6</v>
      </c>
      <c r="B27" s="1">
        <v>2628578</v>
      </c>
      <c r="J27" t="s">
        <v>6</v>
      </c>
      <c r="K27" s="1">
        <v>1347180</v>
      </c>
      <c r="S27" s="136"/>
      <c r="T27" s="136"/>
      <c r="U27" s="136"/>
      <c r="V27" s="136"/>
      <c r="W27" s="136"/>
      <c r="X27" s="136"/>
      <c r="Y27" s="136"/>
      <c r="Z27" s="136"/>
    </row>
    <row r="28" spans="1:26" x14ac:dyDescent="0.25">
      <c r="A28" t="s">
        <v>5</v>
      </c>
      <c r="B28" s="1">
        <v>1600004</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3736200</v>
      </c>
    </row>
    <row r="31" spans="1:26" x14ac:dyDescent="0.25">
      <c r="A31" t="s">
        <v>76</v>
      </c>
      <c r="B31" s="1">
        <v>0</v>
      </c>
      <c r="J31" t="s">
        <v>76</v>
      </c>
      <c r="K31" s="1">
        <v>0</v>
      </c>
    </row>
    <row r="32" spans="1:26" x14ac:dyDescent="0.25">
      <c r="A32" s="12" t="s">
        <v>77</v>
      </c>
      <c r="B32" s="13">
        <v>37497236.600000001</v>
      </c>
      <c r="J32" s="12" t="s">
        <v>77</v>
      </c>
      <c r="K32" s="13">
        <v>25175178</v>
      </c>
    </row>
    <row r="35" spans="1:15" x14ac:dyDescent="0.25">
      <c r="B35" t="s">
        <v>79</v>
      </c>
      <c r="C35" t="s">
        <v>80</v>
      </c>
      <c r="D35" t="s">
        <v>24</v>
      </c>
      <c r="H35" t="s">
        <v>80</v>
      </c>
      <c r="I35" t="s">
        <v>24</v>
      </c>
    </row>
    <row r="36" spans="1:15" x14ac:dyDescent="0.25">
      <c r="A36" t="s">
        <v>128</v>
      </c>
      <c r="B36" s="14">
        <v>41023000</v>
      </c>
      <c r="C36" s="14">
        <v>26248000</v>
      </c>
      <c r="D36" s="14">
        <v>14775000</v>
      </c>
      <c r="G36" t="s">
        <v>128</v>
      </c>
      <c r="H36" s="15">
        <v>0.63983618945469611</v>
      </c>
      <c r="I36" s="15">
        <v>0.36016381054530383</v>
      </c>
    </row>
    <row r="37" spans="1:15" x14ac:dyDescent="0.25">
      <c r="A37" t="s">
        <v>127</v>
      </c>
      <c r="B37" s="14">
        <v>62672414.600000001</v>
      </c>
      <c r="C37" s="14">
        <v>37497236.600000001</v>
      </c>
      <c r="D37" s="14">
        <v>25175178</v>
      </c>
      <c r="G37" t="s">
        <v>127</v>
      </c>
      <c r="H37" s="15">
        <v>0.5983052805500173</v>
      </c>
      <c r="I37" s="15">
        <v>0.4016947194499827</v>
      </c>
    </row>
    <row r="38" spans="1:15" x14ac:dyDescent="0.25">
      <c r="O38" s="17">
        <v>15105106800000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336.95</v>
      </c>
      <c r="J11" s="19"/>
      <c r="K11" s="19"/>
    </row>
    <row r="12" spans="2:57" ht="14.45" customHeight="1" thickBot="1" x14ac:dyDescent="0.25">
      <c r="B12" s="19"/>
      <c r="C12" s="19"/>
      <c r="D12" s="19"/>
      <c r="E12" s="19"/>
      <c r="F12" s="19"/>
      <c r="G12" s="44" t="s">
        <v>93</v>
      </c>
      <c r="H12" s="45" t="s">
        <v>94</v>
      </c>
      <c r="I12" s="46">
        <v>3101520</v>
      </c>
      <c r="J12" s="19"/>
      <c r="K12" s="19"/>
    </row>
    <row r="13" spans="2:57" ht="14.45" customHeight="1" thickBot="1" x14ac:dyDescent="0.25">
      <c r="B13" s="19"/>
      <c r="C13" s="19"/>
      <c r="D13" s="19"/>
      <c r="E13" s="19"/>
      <c r="F13" s="19"/>
      <c r="G13" s="44" t="s">
        <v>95</v>
      </c>
      <c r="H13" s="45" t="s">
        <v>94</v>
      </c>
      <c r="I13" s="46">
        <v>17185177</v>
      </c>
      <c r="J13" s="19"/>
      <c r="K13" s="19"/>
    </row>
    <row r="14" spans="2:57" ht="14.45" customHeight="1" thickBot="1" x14ac:dyDescent="0.25">
      <c r="B14" s="19"/>
      <c r="C14" s="19"/>
      <c r="D14" s="19"/>
      <c r="E14" s="19"/>
      <c r="F14" s="19"/>
      <c r="G14" s="44" t="s">
        <v>96</v>
      </c>
      <c r="H14" s="45" t="s">
        <v>97</v>
      </c>
      <c r="I14" s="47">
        <v>186</v>
      </c>
      <c r="J14" s="19"/>
      <c r="K14" s="19"/>
    </row>
    <row r="15" spans="2:57" ht="14.45" customHeight="1" thickBot="1" x14ac:dyDescent="0.25">
      <c r="B15" s="19"/>
      <c r="C15" s="19"/>
      <c r="D15" s="19"/>
      <c r="E15" s="19"/>
      <c r="F15" s="19"/>
      <c r="G15" s="44" t="s">
        <v>98</v>
      </c>
      <c r="H15" s="45" t="s">
        <v>67</v>
      </c>
      <c r="I15" s="48">
        <v>59.038604320421214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336.95</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76188.195964016544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0.8226</v>
      </c>
      <c r="AT30" s="101">
        <v>186000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153003.6</v>
      </c>
      <c r="AV39" s="103">
        <v>0.82</v>
      </c>
      <c r="AW39" s="104">
        <v>1.3267741935483872</v>
      </c>
    </row>
    <row r="40" spans="2:49" ht="14.45" customHeight="1" x14ac:dyDescent="0.2">
      <c r="B40" s="19"/>
      <c r="C40" s="49"/>
      <c r="D40" s="53" t="s">
        <v>109</v>
      </c>
      <c r="E40" s="163">
        <v>616.95000000000005</v>
      </c>
      <c r="F40" s="163">
        <v>658.08</v>
      </c>
      <c r="G40" s="163">
        <v>699.21</v>
      </c>
      <c r="H40" s="163">
        <v>740.34</v>
      </c>
      <c r="I40" s="163">
        <v>781.47</v>
      </c>
      <c r="J40" s="164">
        <v>822.6</v>
      </c>
      <c r="K40" s="163">
        <v>863.73</v>
      </c>
      <c r="L40" s="163">
        <v>904.86</v>
      </c>
      <c r="M40" s="163">
        <v>945.99</v>
      </c>
      <c r="N40" s="163">
        <v>987.12</v>
      </c>
      <c r="O40" s="163">
        <v>1028.25</v>
      </c>
      <c r="AT40" s="21" t="s">
        <v>62</v>
      </c>
      <c r="AU40" s="102">
        <v>62672.41</v>
      </c>
      <c r="AV40" s="103">
        <v>0.34</v>
      </c>
      <c r="AW40" s="104">
        <v>1.5277383419057602</v>
      </c>
    </row>
    <row r="41" spans="2:49" x14ac:dyDescent="0.2">
      <c r="B41" s="19"/>
      <c r="C41" s="54">
        <v>-0.2</v>
      </c>
      <c r="D41" s="55">
        <v>108140.4</v>
      </c>
      <c r="E41" s="56">
        <v>6.0626174072267315E-2</v>
      </c>
      <c r="F41" s="56">
        <v>0.11933703819275061</v>
      </c>
      <c r="G41" s="56">
        <v>0.17114074182847119</v>
      </c>
      <c r="H41" s="56">
        <v>0.21718847839355612</v>
      </c>
      <c r="I41" s="56">
        <v>0.25838908479389516</v>
      </c>
      <c r="J41" s="56">
        <v>0.29546963055420039</v>
      </c>
      <c r="K41" s="56">
        <v>0.32901869576590514</v>
      </c>
      <c r="L41" s="56">
        <v>0.359517845958364</v>
      </c>
      <c r="M41" s="56">
        <v>0.38736489613408731</v>
      </c>
      <c r="N41" s="56">
        <v>0.41289135879516703</v>
      </c>
      <c r="O41" s="56">
        <v>0.43637570444336027</v>
      </c>
      <c r="AT41" s="21" t="s">
        <v>61</v>
      </c>
      <c r="AU41" s="102">
        <v>90331.19</v>
      </c>
      <c r="AV41" s="103"/>
      <c r="AW41" s="104">
        <v>0.59038604320421217</v>
      </c>
    </row>
    <row r="42" spans="2:49" x14ac:dyDescent="0.2">
      <c r="B42" s="19"/>
      <c r="C42" s="54">
        <v>-0.15</v>
      </c>
      <c r="D42" s="55">
        <v>135175.5</v>
      </c>
      <c r="E42" s="56">
        <v>0.24850093925781383</v>
      </c>
      <c r="F42" s="56">
        <v>0.2954696305542005</v>
      </c>
      <c r="G42" s="56">
        <v>0.33691259346277691</v>
      </c>
      <c r="H42" s="56">
        <v>0.37375078271484491</v>
      </c>
      <c r="I42" s="56">
        <v>0.40671126783511619</v>
      </c>
      <c r="J42" s="56">
        <v>0.43637570444336038</v>
      </c>
      <c r="K42" s="56">
        <v>0.46321495661272422</v>
      </c>
      <c r="L42" s="56">
        <v>0.48761427676669128</v>
      </c>
      <c r="M42" s="56">
        <v>0.50989191690726987</v>
      </c>
      <c r="N42" s="56">
        <v>0.53031308703613367</v>
      </c>
      <c r="O42" s="56">
        <v>0.54910056355468828</v>
      </c>
    </row>
    <row r="43" spans="2:49" x14ac:dyDescent="0.2">
      <c r="B43" s="19"/>
      <c r="C43" s="54">
        <v>-0.1</v>
      </c>
      <c r="D43" s="55">
        <v>159030</v>
      </c>
      <c r="E43" s="56">
        <v>0.36122579836914176</v>
      </c>
      <c r="F43" s="56">
        <v>0.40114918597107047</v>
      </c>
      <c r="G43" s="56">
        <v>0.43637570444336038</v>
      </c>
      <c r="H43" s="56">
        <v>0.46768816530761814</v>
      </c>
      <c r="I43" s="56">
        <v>0.49570457765984877</v>
      </c>
      <c r="J43" s="56">
        <v>0.52091934877685631</v>
      </c>
      <c r="K43" s="56">
        <v>0.54373271312081561</v>
      </c>
      <c r="L43" s="56">
        <v>0.56447213525168749</v>
      </c>
      <c r="M43" s="56">
        <v>0.58340812937117936</v>
      </c>
      <c r="N43" s="56">
        <v>0.60076612398071361</v>
      </c>
      <c r="O43" s="56">
        <v>0.61673547902148496</v>
      </c>
      <c r="AU43" s="21">
        <v>220261.19999999998</v>
      </c>
    </row>
    <row r="44" spans="2:49" x14ac:dyDescent="0.2">
      <c r="B44" s="19"/>
      <c r="C44" s="54">
        <v>-0.05</v>
      </c>
      <c r="D44" s="55">
        <v>176700</v>
      </c>
      <c r="E44" s="56">
        <v>0.4251032185322276</v>
      </c>
      <c r="F44" s="56">
        <v>0.46103426737396341</v>
      </c>
      <c r="G44" s="56">
        <v>0.49273813399902439</v>
      </c>
      <c r="H44" s="56">
        <v>0.52091934877685631</v>
      </c>
      <c r="I44" s="56">
        <v>0.54613411989386396</v>
      </c>
      <c r="J44" s="56">
        <v>0.56882741389917069</v>
      </c>
      <c r="K44" s="56">
        <v>0.58935944180873401</v>
      </c>
      <c r="L44" s="56">
        <v>0.60802492172651879</v>
      </c>
      <c r="M44" s="56">
        <v>0.62506731643406144</v>
      </c>
      <c r="N44" s="56">
        <v>0.6406895115826422</v>
      </c>
      <c r="O44" s="56">
        <v>0.65506193111933653</v>
      </c>
      <c r="AU44" s="21">
        <v>116505.31999999999</v>
      </c>
    </row>
    <row r="45" spans="2:49" x14ac:dyDescent="0.2">
      <c r="B45" s="19"/>
      <c r="C45" s="51" t="s">
        <v>107</v>
      </c>
      <c r="D45" s="57">
        <v>186000</v>
      </c>
      <c r="E45" s="56">
        <v>0.4538480576056162</v>
      </c>
      <c r="F45" s="56">
        <v>0.48798255400526525</v>
      </c>
      <c r="G45" s="56">
        <v>0.51810122729907315</v>
      </c>
      <c r="H45" s="56">
        <v>0.54487338133801344</v>
      </c>
      <c r="I45" s="56">
        <v>0.56882741389917069</v>
      </c>
      <c r="J45" s="56">
        <v>0.59038604320421217</v>
      </c>
      <c r="K45" s="56">
        <v>0.60989146971829733</v>
      </c>
      <c r="L45" s="56">
        <v>0.62762367564019284</v>
      </c>
      <c r="M45" s="56">
        <v>0.64381395061235847</v>
      </c>
      <c r="N45" s="56">
        <v>0.65865503600351016</v>
      </c>
      <c r="O45" s="56">
        <v>0.67230883456336965</v>
      </c>
    </row>
    <row r="46" spans="2:49" ht="14.45" customHeight="1" x14ac:dyDescent="0.2">
      <c r="B46" s="19"/>
      <c r="C46" s="54">
        <v>0.05</v>
      </c>
      <c r="D46" s="55">
        <v>195300</v>
      </c>
      <c r="E46" s="56">
        <v>0.47985529295772977</v>
      </c>
      <c r="F46" s="56">
        <v>0.51236433714787166</v>
      </c>
      <c r="G46" s="56">
        <v>0.54104878790387911</v>
      </c>
      <c r="H46" s="56">
        <v>0.56654607746477481</v>
      </c>
      <c r="I46" s="56">
        <v>0.58935944180873401</v>
      </c>
      <c r="J46" s="56">
        <v>0.60989146971829733</v>
      </c>
      <c r="K46" s="56">
        <v>0.62846806639837838</v>
      </c>
      <c r="L46" s="56">
        <v>0.64535588156208845</v>
      </c>
      <c r="M46" s="56">
        <v>0.66077519105938898</v>
      </c>
      <c r="N46" s="56">
        <v>0.67490955809858111</v>
      </c>
      <c r="O46" s="56">
        <v>0.68791317577463784</v>
      </c>
    </row>
    <row r="47" spans="2:49" x14ac:dyDescent="0.2">
      <c r="B47" s="19"/>
      <c r="C47" s="54">
        <v>0.1</v>
      </c>
      <c r="D47" s="55">
        <v>214830</v>
      </c>
      <c r="E47" s="56">
        <v>0.52714117541611794</v>
      </c>
      <c r="F47" s="56">
        <v>0.55669485195261059</v>
      </c>
      <c r="G47" s="56">
        <v>0.58277162536716287</v>
      </c>
      <c r="H47" s="56">
        <v>0.60595097951343169</v>
      </c>
      <c r="I47" s="56">
        <v>0.62669040164430356</v>
      </c>
      <c r="J47" s="56">
        <v>0.64535588156208845</v>
      </c>
      <c r="K47" s="56">
        <v>0.66224369672579853</v>
      </c>
      <c r="L47" s="56">
        <v>0.67759625596553497</v>
      </c>
      <c r="M47" s="56">
        <v>0.69161381005398992</v>
      </c>
      <c r="N47" s="56">
        <v>0.70446323463507377</v>
      </c>
      <c r="O47" s="56">
        <v>0.71628470524967069</v>
      </c>
    </row>
    <row r="48" spans="2:49" x14ac:dyDescent="0.2">
      <c r="B48" s="19"/>
      <c r="C48" s="54">
        <v>0.15</v>
      </c>
      <c r="D48" s="55">
        <v>247054.5</v>
      </c>
      <c r="E48" s="56">
        <v>0.58881841340531993</v>
      </c>
      <c r="F48" s="56">
        <v>0.61451726256748751</v>
      </c>
      <c r="G48" s="56">
        <v>0.6371927177105764</v>
      </c>
      <c r="H48" s="56">
        <v>0.65734867783776663</v>
      </c>
      <c r="I48" s="56">
        <v>0.67538295795156833</v>
      </c>
      <c r="J48" s="56">
        <v>0.69161381005398992</v>
      </c>
      <c r="K48" s="56">
        <v>0.70629886671808562</v>
      </c>
      <c r="L48" s="56">
        <v>0.71964891823089994</v>
      </c>
      <c r="M48" s="56">
        <v>0.73183809569912173</v>
      </c>
      <c r="N48" s="56">
        <v>0.74301150837832497</v>
      </c>
      <c r="O48" s="56">
        <v>0.75329104804319191</v>
      </c>
    </row>
    <row r="49" spans="2:45" ht="15" thickBot="1" x14ac:dyDescent="0.25">
      <c r="B49" s="19"/>
      <c r="C49" s="54">
        <v>0.2</v>
      </c>
      <c r="D49" s="58">
        <v>296465.40000000002</v>
      </c>
      <c r="E49" s="56">
        <v>0.65734867783776663</v>
      </c>
      <c r="F49" s="56">
        <v>0.67876438547290618</v>
      </c>
      <c r="G49" s="56">
        <v>0.69766059809214709</v>
      </c>
      <c r="H49" s="56">
        <v>0.71445723153147223</v>
      </c>
      <c r="I49" s="56">
        <v>0.72948579829297366</v>
      </c>
      <c r="J49" s="56">
        <v>0.74301150837832497</v>
      </c>
      <c r="K49" s="56">
        <v>0.75524905559840472</v>
      </c>
      <c r="L49" s="56">
        <v>0.76637409852575</v>
      </c>
      <c r="M49" s="56">
        <v>0.77653174641593481</v>
      </c>
      <c r="N49" s="56">
        <v>0.7858429236486042</v>
      </c>
      <c r="O49" s="56">
        <v>0.79440920670266002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186000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220.55</v>
      </c>
      <c r="BA66" s="21" t="s">
        <v>65</v>
      </c>
    </row>
    <row r="67" spans="2:55" x14ac:dyDescent="0.2">
      <c r="B67" s="19"/>
      <c r="C67" s="19"/>
      <c r="D67" s="19"/>
      <c r="E67" s="19"/>
      <c r="F67" s="19"/>
      <c r="G67" s="19"/>
      <c r="H67" s="19"/>
      <c r="I67" s="19"/>
      <c r="J67" s="19"/>
      <c r="K67" s="19"/>
      <c r="AS67" s="21" t="s">
        <v>11</v>
      </c>
      <c r="AT67" s="102">
        <v>115320</v>
      </c>
      <c r="AU67" s="103">
        <v>0.62</v>
      </c>
      <c r="AV67" s="104">
        <v>1</v>
      </c>
      <c r="AX67" s="21" t="s">
        <v>64</v>
      </c>
      <c r="AZ67" s="73">
        <v>66166.129032258061</v>
      </c>
      <c r="BA67" s="21" t="s">
        <v>63</v>
      </c>
    </row>
    <row r="68" spans="2:55" x14ac:dyDescent="0.2">
      <c r="B68" s="19"/>
      <c r="C68" s="19"/>
      <c r="D68" s="19"/>
      <c r="E68" s="19"/>
      <c r="F68" s="19"/>
      <c r="G68" s="19"/>
      <c r="H68" s="19"/>
      <c r="I68" s="19"/>
      <c r="J68" s="19"/>
      <c r="K68" s="19"/>
      <c r="AS68" s="21" t="s">
        <v>62</v>
      </c>
      <c r="AT68" s="102">
        <v>41023</v>
      </c>
      <c r="AU68" s="103">
        <v>0.22</v>
      </c>
      <c r="AV68" s="104">
        <v>0.35573187651751648</v>
      </c>
    </row>
    <row r="69" spans="2:55" x14ac:dyDescent="0.2">
      <c r="B69" s="19"/>
      <c r="C69" s="19"/>
      <c r="D69" s="19"/>
      <c r="E69" s="19"/>
      <c r="F69" s="19"/>
      <c r="G69" s="19"/>
      <c r="H69" s="19"/>
      <c r="I69" s="19"/>
      <c r="J69" s="19"/>
      <c r="K69" s="19"/>
      <c r="AS69" s="21" t="s">
        <v>61</v>
      </c>
      <c r="AT69" s="102">
        <v>74297</v>
      </c>
      <c r="AU69" s="103"/>
      <c r="AV69" s="104">
        <v>0.64426812348248352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0.62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0.46499999999999997</v>
      </c>
      <c r="AU86" s="107">
        <v>0.496</v>
      </c>
      <c r="AV86" s="107">
        <v>0.52700000000000002</v>
      </c>
      <c r="AW86" s="107">
        <v>0.55800000000000005</v>
      </c>
      <c r="AX86" s="107">
        <v>0.58899999999999997</v>
      </c>
      <c r="AY86" s="108">
        <v>0.62</v>
      </c>
      <c r="AZ86" s="107">
        <v>0.65100000000000002</v>
      </c>
      <c r="BA86" s="107">
        <v>0.68199999999999994</v>
      </c>
      <c r="BB86" s="107">
        <v>0.71299999999999997</v>
      </c>
      <c r="BC86" s="107">
        <v>0.74399999999999999</v>
      </c>
      <c r="BD86" s="107">
        <v>0.77500000000000002</v>
      </c>
    </row>
    <row r="87" spans="2:56" x14ac:dyDescent="0.2">
      <c r="B87" s="19"/>
      <c r="C87" s="19"/>
      <c r="D87" s="19"/>
      <c r="E87" s="19"/>
      <c r="F87" s="19"/>
      <c r="G87" s="19"/>
      <c r="H87" s="19"/>
      <c r="I87" s="19"/>
      <c r="J87" s="19"/>
      <c r="K87" s="19"/>
      <c r="AR87" s="21">
        <v>-0.2</v>
      </c>
      <c r="AS87" s="107">
        <v>108140.4</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135175.5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159030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176700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186000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195300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214830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247054.5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296465.40000000002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2023-10-30T14:33:06Z</dcterms:modified>
</cp:coreProperties>
</file>