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150" windowWidth="8700" windowHeight="4905" tabRatio="729"/>
  </bookViews>
  <sheets>
    <sheet name="CUADRO 1.1" sheetId="15" r:id="rId1"/>
    <sheet name="CUADRO 1.2" sheetId="16" r:id="rId2"/>
    <sheet name="CUADRO 1.3" sheetId="14" r:id="rId3"/>
    <sheet name="CUADRO 1.4" sheetId="17" r:id="rId4"/>
    <sheet name="CUADRO 1.5" sheetId="18" r:id="rId5"/>
  </sheets>
  <definedNames>
    <definedName name="_xlnm.Print_Area" localSheetId="0">'CUADRO 1.1'!$A$1:$K$59</definedName>
    <definedName name="_xlnm.Print_Area" localSheetId="1">'CUADRO 1.2'!$B$2:$J$56</definedName>
    <definedName name="_xlnm.Print_Area" localSheetId="2">'CUADRO 1.3'!$B$2:$H$28</definedName>
    <definedName name="_xlnm.Print_Area" localSheetId="3">'CUADRO 1.4'!$B$1:$N$85</definedName>
    <definedName name="_xlnm.Print_Area" localSheetId="4">'CUADRO 1.5'!$A$2:$F$47</definedName>
  </definedNames>
  <calcPr calcId="125725"/>
</workbook>
</file>

<file path=xl/calcChain.xml><?xml version="1.0" encoding="utf-8"?>
<calcChain xmlns="http://schemas.openxmlformats.org/spreadsheetml/2006/main">
  <c r="Q45" i="16"/>
  <c r="O45"/>
  <c r="Q44"/>
  <c r="O44"/>
  <c r="M44"/>
  <c r="O43"/>
  <c r="M43"/>
  <c r="O25"/>
  <c r="O23"/>
  <c r="O22"/>
  <c r="O21"/>
  <c r="O20"/>
  <c r="M18"/>
  <c r="M17"/>
  <c r="O15"/>
  <c r="M15"/>
  <c r="O11"/>
</calcChain>
</file>

<file path=xl/sharedStrings.xml><?xml version="1.0" encoding="utf-8"?>
<sst xmlns="http://schemas.openxmlformats.org/spreadsheetml/2006/main" count="574" uniqueCount="439">
  <si>
    <t>RUBRO</t>
  </si>
  <si>
    <t>CÓDIGO</t>
  </si>
  <si>
    <t>Turismo rural</t>
  </si>
  <si>
    <t xml:space="preserve">Comercialización de ganado </t>
  </si>
  <si>
    <t>Anticipo a productores</t>
  </si>
  <si>
    <t>Producción de artesanías</t>
  </si>
  <si>
    <t>Comercialización de artesanías</t>
  </si>
  <si>
    <t>Transformación de metales y piedras preciosas</t>
  </si>
  <si>
    <t>Comercialización de metales y piedras preciosas</t>
  </si>
  <si>
    <t>Extracción minera</t>
  </si>
  <si>
    <t>Comercialización minera</t>
  </si>
  <si>
    <t>Cartera. inventarios y costos directos</t>
  </si>
  <si>
    <t>Costo promedio compras</t>
  </si>
  <si>
    <t>Costos operativos y de funcionamiento proyectados</t>
  </si>
  <si>
    <t>Fecha Actualización:</t>
  </si>
  <si>
    <t>Código: SIN-CUA-01-003</t>
  </si>
  <si>
    <t xml:space="preserve">ACTIVIDADES RURALES (Código 14)                                                                                                             </t>
  </si>
  <si>
    <t>OTRAS CONDICIONES</t>
  </si>
  <si>
    <t>CONDICIONES FINANCIERAS</t>
  </si>
  <si>
    <t xml:space="preserve">CRÉDITO AGROPECUARIO Y RURAL - CUADRO No 1.3
CRÉDITO PARA CAPITAL DE TRABAJO </t>
  </si>
  <si>
    <r>
      <t xml:space="preserve">Factoring Agropecuario </t>
    </r>
    <r>
      <rPr>
        <b/>
        <sz val="11"/>
        <rFont val="Arial"/>
        <family val="2"/>
      </rPr>
      <t>(1)</t>
    </r>
  </si>
  <si>
    <t>FACTORING AGROPECUARIO (Código 12)</t>
  </si>
  <si>
    <t xml:space="preserve">SERVICIOS DE APOYO (Código 13)                                                         </t>
  </si>
  <si>
    <t xml:space="preserve">TRANSFORMACIÓN Y COMERCIALIZACIÓN (Código 12)                                                                                                                                                                          </t>
  </si>
  <si>
    <r>
      <t xml:space="preserve"> </t>
    </r>
    <r>
      <rPr>
        <b/>
        <sz val="10"/>
        <rFont val="Arial"/>
        <family val="2"/>
      </rPr>
      <t>(1)</t>
    </r>
    <r>
      <rPr>
        <sz val="10"/>
        <rFont val="Arial"/>
        <family val="2"/>
      </rPr>
      <t xml:space="preserve"> El rubro 632301 - Factoring Agropecuario, se puede financiar el 100% independientemente del tipo de productor. El plazo máximo es hasta la fecha ajustada del pago de las facturas sin superar los dos (2) años. </t>
    </r>
    <r>
      <rPr>
        <sz val="10"/>
        <color rgb="FFFF0000"/>
        <rFont val="Arial"/>
        <family val="2"/>
      </rPr>
      <t xml:space="preserve"> </t>
    </r>
    <r>
      <rPr>
        <sz val="10"/>
        <rFont val="Arial"/>
        <family val="2"/>
      </rPr>
      <t>Se permitirá el empaquetamiento de varias facturas siempre y cuando todas tengan la misma fecha ajustada de pago. La periodicidad de pago de acuerdo al flujo de caja generado por los vencimientos del empaquetamiento de las facturas.</t>
    </r>
  </si>
  <si>
    <t>Versión: 04</t>
  </si>
  <si>
    <r>
      <rPr>
        <b/>
        <sz val="10"/>
        <rFont val="Arial"/>
        <family val="2"/>
      </rPr>
      <t xml:space="preserve">a) </t>
    </r>
    <r>
      <rPr>
        <sz val="10"/>
        <rFont val="Arial"/>
        <family val="2"/>
      </rPr>
      <t xml:space="preserve">Porcentaje (%)  financiación: 100% pequeño productor y capital de trabajo mediano y grande productor - 80% mediano y grande productor en proyectos de inversion. 
</t>
    </r>
    <r>
      <rPr>
        <b/>
        <sz val="10"/>
        <rFont val="Arial"/>
        <family val="2"/>
      </rPr>
      <t>b)</t>
    </r>
    <r>
      <rPr>
        <sz val="10"/>
        <rFont val="Arial"/>
        <family val="2"/>
      </rPr>
      <t xml:space="preserve"> Para las lineas de Tranformación y Comercialización y Servicios de Apoyo, el plazo para el pago puede ser de hasta dos (2) años, con periodicidad de pago de capital e intereses por cualquier modalidad vencida sin superar la semestral (</t>
    </r>
    <r>
      <rPr>
        <i/>
        <sz val="9"/>
        <rFont val="Arial"/>
        <family val="2"/>
      </rPr>
      <t>NOTA: De requerirse una periodicidad de pago diferente para una solicitud puntual, los Intermediarios Financieros deben presentar consulta a la Vicepresidencia de Operaciones con los respectivos soportes</t>
    </r>
    <r>
      <rPr>
        <sz val="10"/>
        <rFont val="Arial"/>
        <family val="2"/>
      </rPr>
      <t xml:space="preserve">)
</t>
    </r>
    <r>
      <rPr>
        <b/>
        <sz val="10"/>
        <rFont val="Arial"/>
        <family val="2"/>
      </rPr>
      <t>c)</t>
    </r>
    <r>
      <rPr>
        <sz val="10"/>
        <rFont val="Arial"/>
        <family val="2"/>
      </rPr>
      <t xml:space="preserve"> Para las actividades rurales, el plazo para el pago es hasta dos (2) años, con periodicidad de acuerdo al flujo de caja de la actividad productiva</t>
    </r>
  </si>
  <si>
    <t>CRÉDITO AGROPECUARIO Y RURAL - CUADRO No 1.1</t>
  </si>
  <si>
    <t>Versión: 16</t>
  </si>
  <si>
    <t>Código: SIN-CUA-01-001</t>
  </si>
  <si>
    <t xml:space="preserve">1. CONDICIONES GENERALES CRÉDITO ORDINARIO </t>
  </si>
  <si>
    <t>ANTIGÜEDAD DEL GASTO</t>
  </si>
  <si>
    <t>Ver numeral 1.1.6 del Capítulo I del Manual de servicios de FINAGRO</t>
  </si>
  <si>
    <t>MARGEN DE REDESCUENTO</t>
  </si>
  <si>
    <t>2. CONDICIONES  CRÉDITO ORDINARIO PARA PEQUEÑOS PRODUCTORES INDIVIDUALMENTE CONSIDERADOS Y  PARA ORGANIZACIONES DE PEQUEÑOS PRODUCTORES</t>
  </si>
  <si>
    <t>MONTO TOTAL DE ACTIVOS PEQUEÑO PRODUCTOR Y MUJER RURAL</t>
  </si>
  <si>
    <t>CREDITO MÁXIMO PEQUEÑOS PRODUCTORES Y MUJER RURAL</t>
  </si>
  <si>
    <r>
      <t xml:space="preserve">Pequeño Productor y Mujer Rural Bajos Ingresos: $ 65.401.525 </t>
    </r>
    <r>
      <rPr>
        <b/>
        <sz val="8"/>
        <rFont val="Arial"/>
        <family val="2"/>
        <charset val="204"/>
      </rPr>
      <t>(1)</t>
    </r>
    <r>
      <rPr>
        <sz val="8"/>
        <rFont val="Arial"/>
        <family val="2"/>
        <charset val="204"/>
      </rPr>
      <t>.</t>
    </r>
  </si>
  <si>
    <t>TASA DE INTERES MÁXIMA</t>
  </si>
  <si>
    <t>• Pequeño Productor y comunidades negras: Hasta DTF (EA) +7%
• Pequeño Productor en Zonas de Reserva Campesina: Hasta DTF (EA) + 6%
• Mujer Rural Bajos Ingresos: Hasta DTF (EA) + 5%
• Créditos con plazos inferiores a 10 años y que capitalicen intereses  la tasa de colocación se podrá incrementar en los puntos indicados en el numeral 1.1.5. del capítulo I del presente Manual.
• Créditos con plazos iguales o superiores a diez (10) años la tasa de interés  es LIBRE</t>
  </si>
  <si>
    <t xml:space="preserve">TASA DE REDESCUENTO </t>
  </si>
  <si>
    <t xml:space="preserve">DTF (EA) – 2.5% </t>
  </si>
  <si>
    <t>COBERTURA DE FINANCIACIÓN</t>
  </si>
  <si>
    <t xml:space="preserve">Hasta el 100% de los costos directos del proyecto.
</t>
  </si>
  <si>
    <t>2.1 CONDICIONES MICROCRÉDITO AGROPECUARIO Y RURAL</t>
  </si>
  <si>
    <t>MONTO TOTAL DE ACTIVOS PEQUEÑO PRODUCTOR Y MICROEMPRESA</t>
  </si>
  <si>
    <t>CREDITO MÁXIMO</t>
  </si>
  <si>
    <r>
      <t xml:space="preserve">Hasta 25 smmlv $16.108.750, sin que en ningún momento el saldo a capital para un mismo deudor sobrepase dicha suma </t>
    </r>
    <r>
      <rPr>
        <b/>
        <sz val="8"/>
        <rFont val="Arial"/>
        <family val="2"/>
      </rPr>
      <t>(1)</t>
    </r>
    <r>
      <rPr>
        <sz val="8"/>
        <rFont val="Arial"/>
        <family val="2"/>
      </rPr>
      <t>.
Por Cartera Sustitutiva: Únicamente operaciones individuales con monto máximo que no superen el equivalente a ocho (8) salarios mínimos mensuales legales vigentes.</t>
    </r>
  </si>
  <si>
    <t>Se acordará libremente entre el intermediario financiero y el beneficiario del crédito sin que supere la máxima legal, sin perjuicio de los montos que se cobren por concepto de honorarios y comisiones de acuerdo a las tarifas autorizadas por el Consejo Superior de Microempresa, que no se reputan como intereses. (artículo 39 Ley 590 de 2000)</t>
  </si>
  <si>
    <t>Se fijará para cada intermediario financiero atendiendo sus análisis de riesgo, sin que pueda ser inferior a la DTF e.a. +2.5%</t>
  </si>
  <si>
    <t>Hasta el 100% de las necesidades de capital de trabajo.</t>
  </si>
  <si>
    <t>3. CONDICIONES CRÉDITO ORDINARIO PARA MEDIANOS Y GRANDES PRODUCTORES Y MIPYMES ACTIVIDADES RURALES</t>
  </si>
  <si>
    <t>Hasta DTF (EA) + 10 %
Créditos con plazos inferiores a 10 años y que capitalicen intereses  la tasa de colocación se podrá incrementar en los puntos indicados en el numeral 1.1.5. del capítulo I del presente Manual.
Para créditos con plazos iguales o superiores a diez (10) años la tasa de colocación es LIBRE.</t>
  </si>
  <si>
    <t>TASA DE REDESCUENTO</t>
  </si>
  <si>
    <t>DTF (EA) + 2%, excepto créditos de Inversión para medianos productores que será de DTF (EA) + 1%.</t>
  </si>
  <si>
    <t>COBERTURA DE FINANCIACIÓN  INVERSION</t>
  </si>
  <si>
    <t>COBERTURA DE FINANCIACIÓN  CAPITAL DE TRABAJO</t>
  </si>
  <si>
    <t xml:space="preserve">Hasta 100% de los costos directos del proyecto. 
</t>
  </si>
  <si>
    <t xml:space="preserve">CRITERIOS DE CALIFICACIÓN PARA TIPO DE PRODUCTOR </t>
  </si>
  <si>
    <t>MEDIANO PRODUCTOR: Activos totales con valor equivalente  hasta 5.000 smlmv, $3,221,750,000 para 2015
GRANDES PRODUCTORES: Activos totales con valor superior a 5.000 smlmv,$3,221,750,000 para 2015
MIPYMES: Activos totales con valor equivalente  hasta 30.000 smlmv, $19,330,500,000 para 2015</t>
  </si>
  <si>
    <t>4. CONDICIONES PROGRAMA ESPECIAL DE FOMENTO Y DESARROLLO AGROPECUARIO</t>
  </si>
  <si>
    <t>4.1.  CRÉDITO ASOCIATIVO CON INTEGRADOR</t>
  </si>
  <si>
    <r>
      <t xml:space="preserve">* Créditos que integren exclusivamente a pequeños productores  hasta DTF (EA) + 6%
* Créditos que integren todo tipo de productor Hasta DTF (EA) </t>
    </r>
    <r>
      <rPr>
        <sz val="9"/>
        <rFont val="Arial"/>
        <family val="2"/>
        <charset val="204"/>
      </rPr>
      <t xml:space="preserve">+ 10%.
</t>
    </r>
    <r>
      <rPr>
        <sz val="8"/>
        <rFont val="Arial"/>
        <family val="2"/>
        <charset val="204"/>
      </rPr>
      <t>* Créditos con plazos inferiores a 10 años y que capitalicen intereses  la tasa de colocación se podrá incrementar en los puntos indicados en el numeral 1.1.5. del capítulo I del presente Manual.
* Para créditos con plazos iguales o superiores a diez (10) años la tasa de interés será libre.</t>
    </r>
  </si>
  <si>
    <t xml:space="preserve">* Créditos que integren exclusivamente a pequeños productores DTF (EA) – 2.5% 
* Créditos que integren todo tipo de  productor DTF (EA) +1%. Para la consolidación de créditos asociativos con integrador que integren a todo tipo de productor, la tasa de redescuento será del  DTF (EA) +2%.  </t>
  </si>
  <si>
    <t>COBERTURA DE FINANCIACIÓN INVERSION</t>
  </si>
  <si>
    <t xml:space="preserve">* Créditos que integren exclusivamente pequeños productores: Hasta el 100% de los costos directos del proyecto,
* Créditos que integren a todo tipo de  productor: Hasta 80% de los costos directos del proyecto.  </t>
  </si>
  <si>
    <t>4.2.   CRÉDITO INDIVIDUAL CON OPERADOR</t>
  </si>
  <si>
    <r>
      <t>* Créditos para pequeños productores DTF (EA) – 2.5% 
* Créditos para medianos y grandes productores DTF (EA) +</t>
    </r>
    <r>
      <rPr>
        <sz val="10"/>
        <rFont val="Arial"/>
        <family val="2"/>
        <charset val="204"/>
      </rPr>
      <t xml:space="preserve"> 1</t>
    </r>
    <r>
      <rPr>
        <sz val="8"/>
        <rFont val="Arial"/>
        <family val="2"/>
        <charset val="204"/>
      </rPr>
      <t>.0%.  Para la consolidación de créditos individuales de medianos y grandes productores con operador la tasa de redescuento será del  DTF (EA) +2%.</t>
    </r>
    <r>
      <rPr>
        <sz val="8"/>
        <color indexed="10"/>
        <rFont val="Arial"/>
        <family val="2"/>
        <charset val="204"/>
      </rPr>
      <t xml:space="preserve"> </t>
    </r>
  </si>
  <si>
    <t xml:space="preserve">* Pequeños productores: Hasta el 100% de los costos directos del proyecto. 
* Medianos y Grandes productores: Hasta el 80% de los costos directos del proyecto. </t>
  </si>
  <si>
    <t>4.3.   CULTIVOS PERENNES BAJO ESQUEMA ASOCIATIVO Y DE ALIANZA ESTRATEGICA</t>
  </si>
  <si>
    <t>MONTO TOTAL DE ACTIVOS PEQUEÑO PRODUCTOR</t>
  </si>
  <si>
    <t>Pequeño Productor: 217,5 smmlv $140,146,125 para 2015.</t>
  </si>
  <si>
    <r>
      <t>*Hasta DTF (EA)</t>
    </r>
    <r>
      <rPr>
        <b/>
        <sz val="8"/>
        <rFont val="Arial"/>
        <family val="2"/>
        <charset val="204"/>
      </rPr>
      <t xml:space="preserve"> </t>
    </r>
    <r>
      <rPr>
        <sz val="8"/>
        <rFont val="Arial"/>
        <family val="2"/>
        <charset val="204"/>
      </rPr>
      <t>+10%
Créditos con plazos inferiores a 10 años y que capitalicen intereses  la tasa de colocación se podrá incrementar en los puntos indicados en el numeral 1.1.5. del capítulo I del presente Manual.
*  Para créditos con plazos iguales o superiores a diez (10) años la tasa será libre</t>
    </r>
  </si>
  <si>
    <t xml:space="preserve">* DTF (EA) + 0.5%. Para la consolidación de créditos asociativos otorgado bajo alianzas estartégicas  la tasa de redescuento será DTF (EA) + 2.0 %. </t>
  </si>
  <si>
    <t>4.4. CRÉDITO ASOCIATIVO  CON ENCADENAMIENTO</t>
  </si>
  <si>
    <r>
      <t>*  Créditos que encadenen exclusivamente a pequeños productores Hasta DTF (EA)</t>
    </r>
    <r>
      <rPr>
        <sz val="8"/>
        <color indexed="10"/>
        <rFont val="Arial"/>
        <family val="2"/>
        <charset val="204"/>
      </rPr>
      <t xml:space="preserve"> </t>
    </r>
    <r>
      <rPr>
        <sz val="8"/>
        <rFont val="Arial"/>
        <family val="2"/>
        <charset val="204"/>
      </rPr>
      <t>+ 5%
*  Créditos que encadenen todo tipo de productor Hasta DTF (EA)</t>
    </r>
    <r>
      <rPr>
        <sz val="8"/>
        <color indexed="10"/>
        <rFont val="Arial"/>
        <family val="2"/>
        <charset val="204"/>
      </rPr>
      <t xml:space="preserve"> </t>
    </r>
    <r>
      <rPr>
        <sz val="8"/>
        <rFont val="Arial"/>
        <family val="2"/>
        <charset val="204"/>
      </rPr>
      <t>+7%
* Créditos con plazos inferiores a 10 años y que capitalicen intereses  la tasa de colocación se podrá incrementar en los puntos indicados en el numeral 1.1.5. del capítulo I del presente Manual.
*  Para créditos con plazos iguales o superiores a diez (10) años la tasa será libre.</t>
    </r>
  </si>
  <si>
    <t>* Créditos que encadenen exclusivamente a pequeños productores DTF (EA) – 3.5 %.  Para la normalización de créditos asociativos con encadenamiento y que encadenen a pequeños productores la tasa de redescuento será DTF (EA) – 2.5 %
* Créditos que encadenen todo tipo de productor DTF (EA) + 0.5%. Para  la normalización de créditos asociativos con encadenamiento y que encadenen todo tipo de productor la tasa de redescuento será DTF (EA) + 2.0 %.</t>
  </si>
  <si>
    <t xml:space="preserve">* Créditos que encadenen exclusivamente pequeños productores: Hasta el 100% de los costos directos del proyecto,
* Créditos que encadenen todo tipo de productor: Hasta 80% de los costos directos del proyecto. 
</t>
  </si>
  <si>
    <t xml:space="preserve">4.5.  ASOCIATIVIDAD CON ENCADENAMIENTO Y CRÉDITO INDIVIDUAL </t>
  </si>
  <si>
    <r>
      <t>* Créditos para pequeños productores DTF (EA) – 3.5%  Para la normalización de créditos individuales con asocitividad con encadenamiento de pequeños productores la tasa de redescuento será DTF (EA) – 2.5 % 
* Créditos para medianos y grandes productores DTF (EA) + 0.5 . Para la normalización de créditos individaules con asociatividad con encadenamiento  de mediano y grande productor la tasa de redescuento será DTF (EA) + 2.0 %.</t>
    </r>
    <r>
      <rPr>
        <sz val="8"/>
        <color indexed="10"/>
        <rFont val="Arial"/>
        <family val="2"/>
        <charset val="204"/>
      </rPr>
      <t xml:space="preserve"> </t>
    </r>
  </si>
  <si>
    <t xml:space="preserve">* Pequeños productores: Hasta el 100% de los costos directos del proyecto. 
* Medianos y Grandes productores: Hasta el 80% de los costos directos del proyecto. 
</t>
  </si>
  <si>
    <t>  5. POBLACIÓN  CALIFICADA COMO VÍCTIMA DEL CONFLICTO ARMADO INTERNO, DESPLAZADA O REINSERTADA, Y LOS QUE SE EJECUTEN A TRAVÉS DE PROGRAMAS DE DESARROLLO ALTERNATIVO.</t>
  </si>
  <si>
    <t xml:space="preserve">* Créditos a población calificada como víctima del conflicto armado interno, desplazada o reinsertada individualmente considerada: Hasta DTF (EA) + 2 
* Créditos asociativos que integren a población calificada como víctima del conflicto armado interno, desplazada, reinsertada o vinculada a programas de desarrollo alternativo: Hasta DTF (EA) + 2 </t>
  </si>
  <si>
    <t>* Créditos a población calificada como víctima del conflicto armado interno, desplazada o reinsertada individualmente considerada: DTF (EA) – 3.5
* Créditos asociativos que integren a población calificada como víctima del conflicto armado interno, desplazada, reinsertada o vinculada a programas de desarrollo alternativo: DTF (EA) – 3.5</t>
  </si>
  <si>
    <t>* Hasta el 100% de los costos directos del proyecto</t>
  </si>
  <si>
    <t>CRÉDITO AGROPECUARIO Y RURAL - CUADRO No 1.2
CRÉDITO PARA CAPITAL DE TRABAJO Y CULTIVOS DE CICLO CORTO</t>
  </si>
  <si>
    <t>Versión: 13</t>
  </si>
  <si>
    <t>Código: SIN-CUA-01-002</t>
  </si>
  <si>
    <t>PRODUCCIÓN AGRÍCOLA (Código 10)</t>
  </si>
  <si>
    <t>CÓD.</t>
  </si>
  <si>
    <t xml:space="preserve">Achira </t>
  </si>
  <si>
    <t>Haba</t>
  </si>
  <si>
    <t>Papa industrial</t>
  </si>
  <si>
    <t>Ají</t>
  </si>
  <si>
    <t>Habichuela</t>
  </si>
  <si>
    <t>Pepino</t>
  </si>
  <si>
    <t>Ajo</t>
  </si>
  <si>
    <t>Lechuga</t>
  </si>
  <si>
    <t xml:space="preserve">Plantas medicinales </t>
  </si>
  <si>
    <t>Ajonjolí</t>
  </si>
  <si>
    <t>Maíz amarrillo trad. clima cálido y medio</t>
  </si>
  <si>
    <t xml:space="preserve">Plantas ornamentales </t>
  </si>
  <si>
    <t>Alcachofa</t>
  </si>
  <si>
    <t>Maíz amarrillo trad. clima frio</t>
  </si>
  <si>
    <t>Producción semillas Cultivos C. C.</t>
  </si>
  <si>
    <r>
      <t>Algodón</t>
    </r>
    <r>
      <rPr>
        <b/>
        <sz val="9"/>
        <rFont val="Arial"/>
        <family val="2"/>
      </rPr>
      <t xml:space="preserve"> (1)</t>
    </r>
  </si>
  <si>
    <r>
      <t xml:space="preserve">Maíz amarrillo tecnif. clima cálido y medio </t>
    </r>
    <r>
      <rPr>
        <b/>
        <sz val="9"/>
        <rFont val="Arial"/>
        <family val="2"/>
      </rPr>
      <t>(1)</t>
    </r>
  </si>
  <si>
    <t>Remolacha</t>
  </si>
  <si>
    <t xml:space="preserve">Arracacha </t>
  </si>
  <si>
    <r>
      <t xml:space="preserve">Maíz amarrillo tecnif. clima frio </t>
    </r>
    <r>
      <rPr>
        <b/>
        <sz val="9"/>
        <rFont val="Arial"/>
        <family val="2"/>
      </rPr>
      <t>(1)</t>
    </r>
  </si>
  <si>
    <t>Repollo</t>
  </si>
  <si>
    <r>
      <t xml:space="preserve">Arroz riego </t>
    </r>
    <r>
      <rPr>
        <b/>
        <sz val="9"/>
        <rFont val="Arial"/>
        <family val="2"/>
      </rPr>
      <t>(1)</t>
    </r>
  </si>
  <si>
    <t>Maíz blanco trad. clima cálido y medio</t>
  </si>
  <si>
    <t xml:space="preserve">Sandía </t>
  </si>
  <si>
    <r>
      <t>Arroz secano</t>
    </r>
    <r>
      <rPr>
        <b/>
        <sz val="9"/>
        <rFont val="Arial"/>
        <family val="2"/>
      </rPr>
      <t>(1)</t>
    </r>
  </si>
  <si>
    <t>Maíz blanco trad. clima frio</t>
  </si>
  <si>
    <r>
      <t xml:space="preserve">Sorgo </t>
    </r>
    <r>
      <rPr>
        <b/>
        <sz val="9"/>
        <rFont val="Arial"/>
        <family val="2"/>
      </rPr>
      <t>(1)</t>
    </r>
  </si>
  <si>
    <t>Arveja</t>
  </si>
  <si>
    <r>
      <t xml:space="preserve">Maíz blanco tecnif. clima cálido y medio </t>
    </r>
    <r>
      <rPr>
        <b/>
        <sz val="9"/>
        <rFont val="Arial"/>
        <family val="2"/>
      </rPr>
      <t>(1)</t>
    </r>
  </si>
  <si>
    <r>
      <t xml:space="preserve">Soya </t>
    </r>
    <r>
      <rPr>
        <b/>
        <sz val="9"/>
        <rFont val="Arial"/>
        <family val="2"/>
      </rPr>
      <t>(1)</t>
    </r>
  </si>
  <si>
    <t>Avena</t>
  </si>
  <si>
    <r>
      <t xml:space="preserve">Maíz blanco tecnif. clima frio </t>
    </r>
    <r>
      <rPr>
        <b/>
        <sz val="9"/>
        <rFont val="Arial"/>
        <family val="2"/>
      </rPr>
      <t>(1)</t>
    </r>
  </si>
  <si>
    <t>Tabaco negro</t>
  </si>
  <si>
    <t>Cebolla cabezona</t>
  </si>
  <si>
    <t xml:space="preserve">Malanga o yautía </t>
  </si>
  <si>
    <t>Tabaco rubio</t>
  </si>
  <si>
    <t>Cebolla de hoja</t>
  </si>
  <si>
    <t>Maní</t>
  </si>
  <si>
    <t>Tomate</t>
  </si>
  <si>
    <t>Champiñones</t>
  </si>
  <si>
    <t>Material vegetal</t>
  </si>
  <si>
    <t>Trigo</t>
  </si>
  <si>
    <t xml:space="preserve">Estropajo </t>
  </si>
  <si>
    <t xml:space="preserve">Melón </t>
  </si>
  <si>
    <t xml:space="preserve">Yuca </t>
  </si>
  <si>
    <t xml:space="preserve">Flores tropicales </t>
  </si>
  <si>
    <t xml:space="preserve">Ñame </t>
  </si>
  <si>
    <t>Zanahoria</t>
  </si>
  <si>
    <t xml:space="preserve">Fresas </t>
  </si>
  <si>
    <r>
      <t>Otros Cultivos</t>
    </r>
    <r>
      <rPr>
        <b/>
        <sz val="9"/>
        <rFont val="Arial"/>
        <family val="2"/>
      </rPr>
      <t xml:space="preserve"> (3)</t>
    </r>
  </si>
  <si>
    <t>Frijol</t>
  </si>
  <si>
    <t>Papa</t>
  </si>
  <si>
    <t>SOSTENIMIENTO (Código 11)</t>
  </si>
  <si>
    <t>SOSTENIMIENTO AGRÍCOLA</t>
  </si>
  <si>
    <t xml:space="preserve">Aprovechamien. bosques </t>
  </si>
  <si>
    <t xml:space="preserve">Caña panelera </t>
  </si>
  <si>
    <t xml:space="preserve">Morera </t>
  </si>
  <si>
    <t xml:space="preserve">Banano </t>
  </si>
  <si>
    <t xml:space="preserve">Cardamomo </t>
  </si>
  <si>
    <t>Otros cultivos MR</t>
  </si>
  <si>
    <t xml:space="preserve">Bananito </t>
  </si>
  <si>
    <t xml:space="preserve">Caucho </t>
  </si>
  <si>
    <t>Otros cultivos TR</t>
  </si>
  <si>
    <t xml:space="preserve">Cacao </t>
  </si>
  <si>
    <t xml:space="preserve">Coco </t>
  </si>
  <si>
    <t xml:space="preserve">Palma de aceite </t>
  </si>
  <si>
    <t xml:space="preserve">Café control broca </t>
  </si>
  <si>
    <r>
      <t xml:space="preserve">Control fitosanitario </t>
    </r>
    <r>
      <rPr>
        <b/>
        <sz val="9"/>
        <rFont val="Arial"/>
        <family val="2"/>
      </rPr>
      <t>(2)</t>
    </r>
  </si>
  <si>
    <t xml:space="preserve">Pastos y forrajes </t>
  </si>
  <si>
    <t xml:space="preserve">Café tecnificado </t>
  </si>
  <si>
    <t>Espárragos</t>
  </si>
  <si>
    <t xml:space="preserve">Plátano </t>
  </si>
  <si>
    <t xml:space="preserve">Café tradicional </t>
  </si>
  <si>
    <t xml:space="preserve">Viveros </t>
  </si>
  <si>
    <t xml:space="preserve">Caña de azúcar </t>
  </si>
  <si>
    <t xml:space="preserve">Frutales </t>
  </si>
  <si>
    <t>SOSTENIMIENTO PECUARIO</t>
  </si>
  <si>
    <t xml:space="preserve">Acuicultura </t>
  </si>
  <si>
    <t xml:space="preserve">Bovinos Cría y doble propósito </t>
  </si>
  <si>
    <t xml:space="preserve">Pavos engorde </t>
  </si>
  <si>
    <t xml:space="preserve">Avícultura de engorde </t>
  </si>
  <si>
    <t>Bovinos Leche y Bufalinos</t>
  </si>
  <si>
    <t xml:space="preserve">Pesca </t>
  </si>
  <si>
    <t xml:space="preserve">Ceba bovina </t>
  </si>
  <si>
    <t xml:space="preserve">Huevos comercial </t>
  </si>
  <si>
    <t xml:space="preserve">Porcinos ceba          </t>
  </si>
  <si>
    <t xml:space="preserve">Codornices </t>
  </si>
  <si>
    <t xml:space="preserve">Otras especies menores </t>
  </si>
  <si>
    <t xml:space="preserve">Porcinos cría </t>
  </si>
  <si>
    <t xml:space="preserve">Conejos y curíes </t>
  </si>
  <si>
    <t xml:space="preserve">Patos engorde </t>
  </si>
  <si>
    <t xml:space="preserve">Zoocriaderos </t>
  </si>
  <si>
    <t>Tarjeta Agropecuaria</t>
  </si>
  <si>
    <r>
      <t>Helicicultura</t>
    </r>
    <r>
      <rPr>
        <b/>
        <sz val="9"/>
        <rFont val="Arial"/>
        <family val="2"/>
      </rPr>
      <t xml:space="preserve"> </t>
    </r>
  </si>
  <si>
    <t xml:space="preserve"> </t>
  </si>
  <si>
    <t xml:space="preserve">SOSTENIMIENTO UNIDAD PRODUCTIVA </t>
  </si>
  <si>
    <r>
      <t>Capital de Trabajo Unidad Productiva Campesina</t>
    </r>
    <r>
      <rPr>
        <b/>
        <sz val="9"/>
        <rFont val="Arial"/>
        <family val="2"/>
      </rPr>
      <t xml:space="preserve">  (4)</t>
    </r>
  </si>
  <si>
    <r>
      <t xml:space="preserve">Capital de Trabajo Microcredito rural </t>
    </r>
    <r>
      <rPr>
        <b/>
        <sz val="9"/>
        <rFont val="Arial"/>
        <family val="2"/>
      </rPr>
      <t>(5)</t>
    </r>
  </si>
  <si>
    <t xml:space="preserve">Compra de insumos </t>
  </si>
  <si>
    <t>(1) Se exige el uso de semilla certificada.  
(2) Para áreas afectadas por la Sigatoka Negra y mosca de las frutas.     
(3) Este rubro se debe utilizar en la financiación de cultivos que no cuenten con rubro específico.  
(4) Crédito máximo por beneficiario hasta el equivalente a 20 smlmv, Para este rubro la periodicidad de pago no debe superar Semestre Vencido.
(5) Crédito máximo por beneficiario hasta el equivalente a 25 smlmv, sin que en ningún momento el saldo de cartera por beneficiario por la línea de microcrédito supere este valor. Por cartera sustitutiva: únicamente operaciones individuales con monto máximo que no superen el equivalente a ocho (8) salarios mínimos mensuales legales vigentes.</t>
  </si>
  <si>
    <t>CRÉDITO AGROPECUARIO Y RURAL - CUADRO No 1.4
CRÉDITO PARA INVERSIÓN 
PLAZO ACORDE AL CICLO PRODUCTIVO DEL PROYECTO</t>
  </si>
  <si>
    <t>Versión: 11</t>
  </si>
  <si>
    <t>Código: SIN-CUA-01-004</t>
  </si>
  <si>
    <t xml:space="preserve">PLANTACIÓN Y MANTENIMIENTO (Código 30)                                                                                                                                                                                                                                       </t>
  </si>
  <si>
    <t>CULTIVOS SEMIPERMANENTES O DE MEDIANO RENDIMIENTO</t>
  </si>
  <si>
    <t>CULTIVOS PERMANENTES O DE TARDÍO RENDIMIENTO</t>
  </si>
  <si>
    <t>Banano</t>
  </si>
  <si>
    <t>Aguacate</t>
  </si>
  <si>
    <t>Guanábana</t>
  </si>
  <si>
    <t>Renovación de banano</t>
  </si>
  <si>
    <t>Renovación Aguacate</t>
  </si>
  <si>
    <t>Renovación guanábana</t>
  </si>
  <si>
    <t>Caña de azúcar</t>
  </si>
  <si>
    <t>Badea</t>
  </si>
  <si>
    <t>Lima tahiti</t>
  </si>
  <si>
    <t>Renovación caña azúcar</t>
  </si>
  <si>
    <t>Renovación badea</t>
  </si>
  <si>
    <t>Renovación lima tahiti</t>
  </si>
  <si>
    <t>Cacao</t>
  </si>
  <si>
    <t>Macadamia</t>
  </si>
  <si>
    <t>Renovación caña panelera</t>
  </si>
  <si>
    <t>Renovación cacao</t>
  </si>
  <si>
    <t>Renovación macadamia</t>
  </si>
  <si>
    <t>Curuba</t>
  </si>
  <si>
    <t>Recuperación áreas cacaoteras</t>
  </si>
  <si>
    <t>Mango</t>
  </si>
  <si>
    <t>renovación curuba</t>
  </si>
  <si>
    <t>Renovación cacaotales envejecidos</t>
  </si>
  <si>
    <t>Renovación mango</t>
  </si>
  <si>
    <t>Granadilla</t>
  </si>
  <si>
    <t xml:space="preserve">Café </t>
  </si>
  <si>
    <t>Manzano</t>
  </si>
  <si>
    <t>Renovación granadilla</t>
  </si>
  <si>
    <t>Café renovación</t>
  </si>
  <si>
    <t>Renovación manzano</t>
  </si>
  <si>
    <t>Cafés Especiales</t>
  </si>
  <si>
    <t>Marañon</t>
  </si>
  <si>
    <t xml:space="preserve">Renovación flores tropicales </t>
  </si>
  <si>
    <t>Renovación cafés especiales</t>
  </si>
  <si>
    <t>Renovación marañon</t>
  </si>
  <si>
    <t>Lulo</t>
  </si>
  <si>
    <t>Renovación cafetales envejecidos</t>
  </si>
  <si>
    <t>Otros cultivos tardío rendimiento (2)</t>
  </si>
  <si>
    <t>Renovación lulo</t>
  </si>
  <si>
    <t>Renovación café por zoca</t>
  </si>
  <si>
    <t>Renovación otros cultivos tardío rendimiento (2)</t>
  </si>
  <si>
    <t>Maracuyá</t>
  </si>
  <si>
    <t>Mejoramiento cafetales</t>
  </si>
  <si>
    <t>Otros frutales</t>
  </si>
  <si>
    <t>Renovación maracuyá</t>
  </si>
  <si>
    <t>Cárdamomo</t>
  </si>
  <si>
    <t>Renovación otros frutales</t>
  </si>
  <si>
    <t>Mora</t>
  </si>
  <si>
    <t>Renovación cárdamomo</t>
  </si>
  <si>
    <t>Palma de aceite</t>
  </si>
  <si>
    <t>Renovación mora</t>
  </si>
  <si>
    <t>Caucho</t>
  </si>
  <si>
    <t>Renovación palma de aceite</t>
  </si>
  <si>
    <t>Morera</t>
  </si>
  <si>
    <t>Renovación caucho</t>
  </si>
  <si>
    <t>Palma de chontaduro</t>
  </si>
  <si>
    <t>renovación morera</t>
  </si>
  <si>
    <t>Ciruelo</t>
  </si>
  <si>
    <t>Renovación palma de chontaduro</t>
  </si>
  <si>
    <t>Otros cultivos mediano rendimiento (1)</t>
  </si>
  <si>
    <t>Renovación ciruelo</t>
  </si>
  <si>
    <t>Palma de iraca</t>
  </si>
  <si>
    <t>Renovación otros cultivos mediano rendimiento (1)</t>
  </si>
  <si>
    <t>Ciítricos</t>
  </si>
  <si>
    <t>Renovación palma de iraca</t>
  </si>
  <si>
    <t>Papaya</t>
  </si>
  <si>
    <t>Renovación cítricos</t>
  </si>
  <si>
    <t>Pastos</t>
  </si>
  <si>
    <t>Renovación papaya</t>
  </si>
  <si>
    <t>Cocotero</t>
  </si>
  <si>
    <t>Pastos semilla</t>
  </si>
  <si>
    <t>Piña</t>
  </si>
  <si>
    <t>Renovación cocotero</t>
  </si>
  <si>
    <t>Pero</t>
  </si>
  <si>
    <t>Renovación piña</t>
  </si>
  <si>
    <t>Durazno</t>
  </si>
  <si>
    <t>Renovación pero</t>
  </si>
  <si>
    <t>Plátano</t>
  </si>
  <si>
    <t>Renovación durazno</t>
  </si>
  <si>
    <t>Pitahaya</t>
  </si>
  <si>
    <t>Renovacioón plátano</t>
  </si>
  <si>
    <t>Renovación pitahaya</t>
  </si>
  <si>
    <t>Tomate de árbol</t>
  </si>
  <si>
    <t>Renovación espárragos</t>
  </si>
  <si>
    <t>Bosques</t>
  </si>
  <si>
    <t>Renovación tomate de árbol</t>
  </si>
  <si>
    <t>Feijoa</t>
  </si>
  <si>
    <t>Renovación bosques</t>
  </si>
  <si>
    <t>Uchuva</t>
  </si>
  <si>
    <t>Renovación feijoa</t>
  </si>
  <si>
    <t>Sostenimiento bosques</t>
  </si>
  <si>
    <t>Renovación uchuva</t>
  </si>
  <si>
    <t>Fique</t>
  </si>
  <si>
    <t>Mantenimiento cultivos tardío rendimiento en periodo improductivo</t>
  </si>
  <si>
    <t>Incorporación biotecnología</t>
  </si>
  <si>
    <t>Renovación fique</t>
  </si>
  <si>
    <t>Vid</t>
  </si>
  <si>
    <t>Flores tropicales</t>
  </si>
  <si>
    <t>Renovación vid</t>
  </si>
  <si>
    <t>Renovación flores tropicales</t>
  </si>
  <si>
    <t>Cultivos silvopastoreo</t>
  </si>
  <si>
    <t>Renovación cultivos perennes por Afectación Fitosanitaria</t>
  </si>
  <si>
    <t>Mejoramiento de Praderas</t>
  </si>
  <si>
    <t>COMPRA DE ANIMALES Y RETENCIÓN DE VIENTRES (Código 31)</t>
  </si>
  <si>
    <t>Acuicultura</t>
  </si>
  <si>
    <t>Retención vientres bovinos  leche y bufalos</t>
  </si>
  <si>
    <t>Animales de labor</t>
  </si>
  <si>
    <r>
      <t>Retención vientres bovinos puros</t>
    </r>
    <r>
      <rPr>
        <b/>
        <sz val="10"/>
        <rFont val="Arial"/>
        <family val="2"/>
      </rPr>
      <t xml:space="preserve"> </t>
    </r>
  </si>
  <si>
    <t xml:space="preserve">Apicultura </t>
  </si>
  <si>
    <r>
      <t>Toros reproductores</t>
    </r>
    <r>
      <rPr>
        <b/>
        <sz val="10"/>
        <rFont val="Arial"/>
        <family val="2"/>
      </rPr>
      <t xml:space="preserve"> </t>
    </r>
    <r>
      <rPr>
        <sz val="10"/>
        <rFont val="Arial"/>
        <family val="2"/>
      </rPr>
      <t>comerciales</t>
    </r>
  </si>
  <si>
    <t>Camarón de cultivo</t>
  </si>
  <si>
    <t xml:space="preserve">Vientres bovinos comreciales cría y d. p.  </t>
  </si>
  <si>
    <t>Cría de ovinos y caprinos</t>
  </si>
  <si>
    <r>
      <t>Vientres bovinos comerciales leche</t>
    </r>
    <r>
      <rPr>
        <b/>
        <sz val="10"/>
        <rFont val="Arial"/>
        <family val="2"/>
      </rPr>
      <t xml:space="preserve"> </t>
    </r>
  </si>
  <si>
    <t xml:space="preserve">Cría de porcinos </t>
  </si>
  <si>
    <r>
      <t>Toros reproductores puros</t>
    </r>
    <r>
      <rPr>
        <b/>
        <sz val="10"/>
        <rFont val="Arial"/>
        <family val="2"/>
      </rPr>
      <t xml:space="preserve"> </t>
    </r>
  </si>
  <si>
    <t>Huevos reproductoras</t>
  </si>
  <si>
    <r>
      <t xml:space="preserve">Vientres bovinos puros cría y d. p. </t>
    </r>
    <r>
      <rPr>
        <b/>
        <sz val="10"/>
        <rFont val="Arial"/>
        <family val="2"/>
      </rPr>
      <t xml:space="preserve"> </t>
    </r>
  </si>
  <si>
    <r>
      <t>Vientres bovinos puros leche</t>
    </r>
    <r>
      <rPr>
        <b/>
        <sz val="10"/>
        <rFont val="Arial"/>
        <family val="2"/>
      </rPr>
      <t xml:space="preserve"> </t>
    </r>
  </si>
  <si>
    <t>Patas reproductoras</t>
  </si>
  <si>
    <t xml:space="preserve">Vientres búfalos </t>
  </si>
  <si>
    <t>Pavas reproductoras</t>
  </si>
  <si>
    <t>Zoocría</t>
  </si>
  <si>
    <t xml:space="preserve">Retención vientres bovinos cria y D. P. </t>
  </si>
  <si>
    <r>
      <t>Helicicultura</t>
    </r>
    <r>
      <rPr>
        <b/>
        <sz val="10"/>
        <color indexed="8"/>
        <rFont val="Arial"/>
        <family val="2"/>
      </rPr>
      <t xml:space="preserve"> </t>
    </r>
  </si>
  <si>
    <t>Incorporación biotecnología  Inseminación Artificial</t>
  </si>
  <si>
    <t>ADQUISICIÓN DE MAQUINARIA Y EQUIPOS (Código 32)</t>
  </si>
  <si>
    <t>Combinadas</t>
  </si>
  <si>
    <t>Implementos y equipos agrícolas</t>
  </si>
  <si>
    <t>Otros equipos de apoyo a la actividad agropecuaria</t>
  </si>
  <si>
    <t>Equipos para actividades pecuarias</t>
  </si>
  <si>
    <t>Maquinaria pesada uso agrop.</t>
  </si>
  <si>
    <t>Reparación de maquinaria y embarcaciones</t>
  </si>
  <si>
    <t>Equipos para acuicultura y pesca</t>
  </si>
  <si>
    <t>Maquinaria usada</t>
  </si>
  <si>
    <t>Tractores</t>
  </si>
  <si>
    <t>Equipos para forestales</t>
  </si>
  <si>
    <t>Equipos usados</t>
  </si>
  <si>
    <t xml:space="preserve">ADECUACIÓN DE TIERRAS (Código 33) </t>
  </si>
  <si>
    <t>Adecuación de  tierras para actividad agrícola</t>
  </si>
  <si>
    <t>Reparación carrreteables y puentes</t>
  </si>
  <si>
    <t>Reparación obras civiles manejo recurso hidrico en proyectos pecuarios. acuícolas y pesca</t>
  </si>
  <si>
    <t>Adecuación de tierras para actividad forestal</t>
  </si>
  <si>
    <t>Equipos e impl. manejo recurso hídrico en proyectos pecuarios, acuícolas y pesca</t>
  </si>
  <si>
    <t>Obras civiles para riego</t>
  </si>
  <si>
    <t>Adecuación de tierras para actividad pecuaria</t>
  </si>
  <si>
    <t>Equipos usados o reparación de equipos manejo recurso hídrico en proyectos pecuarios, acuícolas y de pesca</t>
  </si>
  <si>
    <t>Reparación obras civiles para riego</t>
  </si>
  <si>
    <t>Adecuación tierras para actividad pesquera y acuicola</t>
  </si>
  <si>
    <t>Equipos y sistemas de drenaje</t>
  </si>
  <si>
    <t xml:space="preserve">Obras civiles control de inundaciones </t>
  </si>
  <si>
    <t xml:space="preserve">Electrificación </t>
  </si>
  <si>
    <t>Equipos usados o reparación equipos de drenaje</t>
  </si>
  <si>
    <t xml:space="preserve">Reparación obras civiles control de inundaciones </t>
  </si>
  <si>
    <t>Carreteables y puentes</t>
  </si>
  <si>
    <t>Equipos y sistemas de riego</t>
  </si>
  <si>
    <t>Obras civiles para drenaje</t>
  </si>
  <si>
    <t>Equipoa usados o reparación equipos de riego</t>
  </si>
  <si>
    <t>Reparación obras civiles para drenaje</t>
  </si>
  <si>
    <t>Obras civiles manejo recurso hídrico en proyectos pecuarios, acuícolas y de pesca</t>
  </si>
  <si>
    <t>Erradicación cafetales envejecidos para reconversión productiva</t>
  </si>
  <si>
    <t xml:space="preserve">INFRAESTRUCTURA PARA LA PRODUCCION </t>
  </si>
  <si>
    <t>Infraestructura pesquera y acuicola</t>
  </si>
  <si>
    <t>Bodegas</t>
  </si>
  <si>
    <t>Infraestructura pecuaria</t>
  </si>
  <si>
    <t>Reparación infraestructura pesquera y acuícola</t>
  </si>
  <si>
    <t>Reparación bodegas</t>
  </si>
  <si>
    <t>Reparación infraestructura pecuaria</t>
  </si>
  <si>
    <t>Infraestructura para forestales</t>
  </si>
  <si>
    <t>Infraestructura agrícola</t>
  </si>
  <si>
    <t>Campamentos para trabajadores</t>
  </si>
  <si>
    <t>Reparación Infraestructura para forestales</t>
  </si>
  <si>
    <t>Reparación infraestructura agrícola</t>
  </si>
  <si>
    <t>Reparación Campamentos</t>
  </si>
  <si>
    <t xml:space="preserve">a) Porcentaje (%) financiación: 100% pequeño productor - 80% mediano y grande productor
b) Plazos, periodo de gracia y amortizaciones a capital e intereses acordes con el flujo de fondos derivado del proyecto objeto de explotación </t>
  </si>
  <si>
    <t xml:space="preserve"> (1) Este rubro se debe utilizar en la financiación de cultivos de mediano rendimiento que no cuenten con rubro específico. 
 (2) Este rubro se debe utilizar en la financiación de cultivos de tardío rendimiento que no cuenten con rubro específico. </t>
  </si>
  <si>
    <t xml:space="preserve">CRÉDITO AGROPECUARIO Y RURAL - CUADRO No 1.5
CRÉDITO  PARA INVERSIÓN </t>
  </si>
  <si>
    <t>Versión: 07</t>
  </si>
  <si>
    <t>Código: SIN-CUA-01-005</t>
  </si>
  <si>
    <t>NORMALIZACIÓN DE CARTERA (Código 34)</t>
  </si>
  <si>
    <r>
      <t>Consolidación de pasivos</t>
    </r>
    <r>
      <rPr>
        <b/>
        <sz val="11"/>
        <rFont val="Arial"/>
        <family val="2"/>
      </rPr>
      <t xml:space="preserve"> (1)</t>
    </r>
  </si>
  <si>
    <r>
      <t xml:space="preserve">Pago de pasivos financieros </t>
    </r>
    <r>
      <rPr>
        <b/>
        <sz val="11"/>
        <rFont val="Arial"/>
        <family val="2"/>
      </rPr>
      <t>(1)</t>
    </r>
  </si>
  <si>
    <r>
      <t xml:space="preserve">Pago de pasivos no financieros </t>
    </r>
    <r>
      <rPr>
        <b/>
        <sz val="11"/>
        <rFont val="Arial"/>
        <family val="2"/>
      </rPr>
      <t>(1)</t>
    </r>
  </si>
  <si>
    <t>INFRAESTRUCTURA TRANSFORMACIÓN  Y/O COMERCIALIZACIÓN (Código 35)</t>
  </si>
  <si>
    <t xml:space="preserve">Beneficiaderos de café </t>
  </si>
  <si>
    <t>Maquinaria y equipos</t>
  </si>
  <si>
    <t>Transporte especializado</t>
  </si>
  <si>
    <t>Reparación beneficiaderos Café</t>
  </si>
  <si>
    <t>Reparación maquinaria y equipos</t>
  </si>
  <si>
    <t>Transporte no especializado</t>
  </si>
  <si>
    <t>Bodegas manejo post-cosecha</t>
  </si>
  <si>
    <t>Maquinaria y equipos usados</t>
  </si>
  <si>
    <t>Unidades y redes de frío</t>
  </si>
  <si>
    <t>Reparación Bodegas manejo post-cosecha</t>
  </si>
  <si>
    <t>Máquinas y equipos informática</t>
  </si>
  <si>
    <t>Reparación unidades frío</t>
  </si>
  <si>
    <t>Infraestructura</t>
  </si>
  <si>
    <t>Programas informática</t>
  </si>
  <si>
    <t>Reparación infraestructura</t>
  </si>
  <si>
    <t xml:space="preserve">Trapiches paneleros </t>
  </si>
  <si>
    <t xml:space="preserve">INFRAESTRUCTURA DE SERVICIOS DE APOYO A LA PRODUCCIÓN (Código 36)          </t>
  </si>
  <si>
    <t>Centros de arrendamiento de maquinaria agrícola</t>
  </si>
  <si>
    <t>Maquinaria y equipos usados o reparación maq, y equipos</t>
  </si>
  <si>
    <t>Talleres de reparación</t>
  </si>
  <si>
    <t xml:space="preserve">Centros para asesoría técnica </t>
  </si>
  <si>
    <t>Redes frio</t>
  </si>
  <si>
    <t>Reparación Redes de frío</t>
  </si>
  <si>
    <t xml:space="preserve">TIERRAS. VIVIENDA RURAL. CAPITALIZACIÓN Y CREACIÓN DE EMPRESAS E INVESTIGACIÓN (Código 37)  </t>
  </si>
  <si>
    <t>Asistencia técnica</t>
  </si>
  <si>
    <r>
      <t xml:space="preserve">Certificación de calidad asist. técn. </t>
    </r>
    <r>
      <rPr>
        <b/>
        <sz val="11"/>
        <rFont val="Arial"/>
        <family val="2"/>
      </rPr>
      <t>(2)</t>
    </r>
  </si>
  <si>
    <t>Construcción vivineda campesina</t>
  </si>
  <si>
    <t>Capitalización y creación de empresas</t>
  </si>
  <si>
    <r>
      <t>Compra de tierra - Reforma Agraria</t>
    </r>
    <r>
      <rPr>
        <b/>
        <sz val="11"/>
        <rFont val="Arial"/>
        <family val="2"/>
      </rPr>
      <t xml:space="preserve"> (3)</t>
    </r>
  </si>
  <si>
    <t>Investigación tecnológica</t>
  </si>
  <si>
    <r>
      <t xml:space="preserve">Certificación agroalimentaria </t>
    </r>
    <r>
      <rPr>
        <b/>
        <sz val="11"/>
        <rFont val="Arial"/>
        <family val="2"/>
      </rPr>
      <t>(2)</t>
    </r>
  </si>
  <si>
    <t>Compra tierra para uso agropecuario</t>
  </si>
  <si>
    <t xml:space="preserve">Reparación de vivienda campesina  </t>
  </si>
  <si>
    <t xml:space="preserve">ACTIVIDADES RURALES (Código 38) </t>
  </si>
  <si>
    <t>Infraestructura comercialización de artesanías</t>
  </si>
  <si>
    <t>Infraestructura transformación de metales y piedras preciosas</t>
  </si>
  <si>
    <t>Equipos mineria</t>
  </si>
  <si>
    <t>Infraestructura  comercialización de metales y piedras preciosas</t>
  </si>
  <si>
    <t>Infraestructura turismo rural</t>
  </si>
  <si>
    <t>Equipos producción artesanías</t>
  </si>
  <si>
    <t>Infraestructura comercialización minera</t>
  </si>
  <si>
    <t>Equipos para comercialización artesanías</t>
  </si>
  <si>
    <t>Equipos transformación de metales y piedras preciosas</t>
  </si>
  <si>
    <t>Infraestructura  mineria</t>
  </si>
  <si>
    <t>Equipos comercialización de metales y piedras preciosas</t>
  </si>
  <si>
    <t>Equipos turismo rural</t>
  </si>
  <si>
    <t>Infraestructura  producción  de artesanías</t>
  </si>
  <si>
    <t>Equipos comercialización minera</t>
  </si>
  <si>
    <t xml:space="preserve">a) Porcentaje (%)  financiación: 100% pequeño productor - 80% mediano y grande productor
b) Plazo acorde con flujo de caja de la actividad productiva
c) La periodicidad de pago y el periodo de gracia se puede pactar de acuerdo al flujo de caja del proyecto.
</t>
  </si>
  <si>
    <r>
      <rPr>
        <b/>
        <sz val="10"/>
        <rFont val="Arial"/>
        <family val="2"/>
      </rPr>
      <t>(1)</t>
    </r>
    <r>
      <rPr>
        <sz val="10"/>
        <rFont val="Arial"/>
        <family val="2"/>
      </rPr>
      <t xml:space="preserve"> Se podrá incluir la totalidad de los saldos de la obligación a normalizar acorde con el flujo de caja del proyecto.
</t>
    </r>
    <r>
      <rPr>
        <b/>
        <sz val="10"/>
        <rFont val="Arial"/>
        <family val="2"/>
      </rPr>
      <t>(2)</t>
    </r>
    <r>
      <rPr>
        <sz val="10"/>
        <rFont val="Arial"/>
        <family val="2"/>
      </rPr>
      <t xml:space="preserve"> Certificación agroalimentaria ecológica orgánica BPA (NTC 5400, Globalgap), Rainforest Alliance, Comercio Justo. Certificación de calidad NTC - ISO 9001,
   Certificaciones Buenas Prácticas de Producción y Certificaciones NTC - ISO 22000 - Registros ICA de unidades productivas.
</t>
    </r>
    <r>
      <rPr>
        <b/>
        <sz val="10"/>
        <rFont val="Arial"/>
        <family val="2"/>
      </rPr>
      <t>(3)</t>
    </r>
    <r>
      <rPr>
        <sz val="10"/>
        <rFont val="Arial"/>
        <family val="2"/>
      </rPr>
      <t xml:space="preserve"> Financiación máxima hasta el 100% del valor NO subsidiado.</t>
    </r>
  </si>
  <si>
    <t xml:space="preserve">Hasta 80% de los costos directos del proyecto. </t>
  </si>
  <si>
    <t xml:space="preserve">Hasta 100% de los costos directos del proyecto. </t>
  </si>
  <si>
    <r>
      <rPr>
        <sz val="8"/>
        <rFont val="Arial"/>
        <family val="2"/>
      </rPr>
      <t xml:space="preserve">* </t>
    </r>
    <r>
      <rPr>
        <sz val="8"/>
        <rFont val="Arial"/>
        <family val="2"/>
        <charset val="204"/>
      </rPr>
      <t>Créditos Para pequeños productores: Hasta DTF (EA)+6%
* Créditos Para medianos y grandes productor Hasta DTF (EA)</t>
    </r>
    <r>
      <rPr>
        <b/>
        <sz val="8"/>
        <color indexed="10"/>
        <rFont val="Arial"/>
        <family val="2"/>
        <charset val="204"/>
      </rPr>
      <t xml:space="preserve"> </t>
    </r>
    <r>
      <rPr>
        <sz val="8"/>
        <rFont val="Arial"/>
        <family val="2"/>
        <charset val="204"/>
      </rPr>
      <t>+10%
* Créditos con plazos inferiores a 10 años y que capitalicen intereses  la tasa de colocación se podrá incrementar en los puntos indicados en el numeral 1.1.5. del capítulo I del presente Manual.
* Para créditos con plazos iguales o superiores a diez (10) años la tasa de interés será libre.</t>
    </r>
  </si>
  <si>
    <t>Hasta el 80% de los costos directos del proyecto.</t>
  </si>
  <si>
    <r>
      <t>* Créditos para pequeños productores: Hasta DTF (EA)+ 5%
* Créditos Para medianos y grandes productores Hasta DTF (EA)</t>
    </r>
    <r>
      <rPr>
        <b/>
        <sz val="8"/>
        <rFont val="Arial"/>
        <family val="2"/>
        <charset val="204"/>
      </rPr>
      <t xml:space="preserve"> </t>
    </r>
    <r>
      <rPr>
        <sz val="8"/>
        <rFont val="Arial"/>
        <family val="2"/>
        <charset val="204"/>
      </rPr>
      <t>+ 7%</t>
    </r>
  </si>
  <si>
    <r>
      <rPr>
        <b/>
        <sz val="8"/>
        <rFont val="Arial"/>
        <family val="2"/>
      </rPr>
      <t>(1)</t>
    </r>
    <r>
      <rPr>
        <sz val="8"/>
        <rFont val="Arial"/>
        <family val="2"/>
      </rPr>
      <t xml:space="preserve"> Para usuarios de Reforma Agraria el valor de la tierra no se incluye en los activos totales y el crédito que se les conceda para financiar la parte no subsidiada en la adquisición de tierra, no computará para el cupo máximo de crédito.</t>
    </r>
  </si>
  <si>
    <r>
      <t>Pequeño Productor:  Hasta 145 smmlv $93.430.750</t>
    </r>
    <r>
      <rPr>
        <b/>
        <sz val="8"/>
        <rFont val="Arial"/>
        <family val="2"/>
        <charset val="204"/>
      </rPr>
      <t xml:space="preserve"> (1)</t>
    </r>
    <r>
      <rPr>
        <sz val="8"/>
        <rFont val="Arial"/>
        <family val="2"/>
        <charset val="204"/>
      </rPr>
      <t>. 
Mujer Rural Bajos Ingresos: Hasta $65.401.525</t>
    </r>
  </si>
  <si>
    <r>
      <t xml:space="preserve">Pequeño Productor: Hasta 145 smmlv $93.430.750 </t>
    </r>
    <r>
      <rPr>
        <b/>
        <sz val="8"/>
        <rFont val="Arial"/>
        <family val="2"/>
      </rPr>
      <t>(1).</t>
    </r>
    <r>
      <rPr>
        <sz val="8"/>
        <rFont val="Arial"/>
        <family val="2"/>
      </rPr>
      <t xml:space="preserve">
MICROEMPRESA: Menores a $322.819.350 y planta de personal no mayor a diez (10) trabajadores</t>
    </r>
  </si>
  <si>
    <r>
      <t xml:space="preserve">a) Plazo para el pago acorde con el ciclo vegetativo y/o productivo sin exceder dos (2) años
b) Porcentaje (%)  financiación: 100% pequeño productor, </t>
    </r>
    <r>
      <rPr>
        <i/>
        <sz val="10"/>
        <rFont val="Arial"/>
        <family val="2"/>
      </rPr>
      <t>microempresas</t>
    </r>
    <r>
      <rPr>
        <sz val="10"/>
        <rFont val="Arial"/>
        <family val="2"/>
      </rPr>
      <t xml:space="preserve"> y creditos de capital de trabajo de mediano y grande productor  
c) Amortización y pago de intereses por cualquier periodicidad vencida, de acuerdo con el ciclo productivo. 
</t>
    </r>
    <r>
      <rPr>
        <i/>
        <sz val="10"/>
        <rFont val="Arial"/>
        <family val="2"/>
      </rPr>
      <t>Para microcrédito la amortización podrá pactarse libremente entre el beneficiario y el intermediario financiero y se deberá ajustar al flujo de fondos de la unidad económica a financiar en su conjunto, y no referido a una sola de las actividades que la compongan.</t>
    </r>
    <r>
      <rPr>
        <sz val="10"/>
        <color rgb="FFFF0000"/>
        <rFont val="Arial"/>
        <family val="2"/>
      </rPr>
      <t xml:space="preserve">
</t>
    </r>
    <r>
      <rPr>
        <sz val="10"/>
        <rFont val="Arial"/>
        <family val="2"/>
      </rPr>
      <t xml:space="preserve">
d) La amortización a capital se podrá pactar al vencimiento
e) En cultivos de ciclo corto superiores a un año y menores a dos años, la periodicidad de pago puede ser hasta el vencimiento
</t>
    </r>
  </si>
  <si>
    <t>Hasta ciento por ciento (100%) para todas las líneas e intermediarios financieros que pueden acceder al redescuento.</t>
  </si>
</sst>
</file>

<file path=xl/styles.xml><?xml version="1.0" encoding="utf-8"?>
<styleSheet xmlns="http://schemas.openxmlformats.org/spreadsheetml/2006/main">
  <fonts count="38">
    <font>
      <sz val="11"/>
      <name val="Arial"/>
    </font>
    <font>
      <sz val="11"/>
      <name val="Arial"/>
      <family val="2"/>
    </font>
    <font>
      <sz val="10"/>
      <name val="Arial"/>
      <family val="2"/>
    </font>
    <font>
      <b/>
      <sz val="10"/>
      <name val="Arial"/>
      <family val="2"/>
    </font>
    <font>
      <sz val="11"/>
      <color indexed="8"/>
      <name val="Arial"/>
      <family val="2"/>
    </font>
    <font>
      <b/>
      <sz val="11"/>
      <name val="Arial"/>
      <family val="2"/>
    </font>
    <font>
      <sz val="11"/>
      <name val="Arial Narrow"/>
      <family val="2"/>
    </font>
    <font>
      <b/>
      <sz val="11"/>
      <color indexed="8"/>
      <name val="Arial"/>
      <family val="2"/>
    </font>
    <font>
      <b/>
      <sz val="11"/>
      <color indexed="9"/>
      <name val="Arial"/>
      <family val="2"/>
    </font>
    <font>
      <b/>
      <sz val="10"/>
      <color indexed="9"/>
      <name val="Arial"/>
      <family val="2"/>
    </font>
    <font>
      <b/>
      <sz val="8"/>
      <name val="Arial"/>
      <family val="2"/>
    </font>
    <font>
      <sz val="10"/>
      <color rgb="FFFF0000"/>
      <name val="Arial"/>
      <family val="2"/>
    </font>
    <font>
      <b/>
      <u/>
      <sz val="10"/>
      <name val="Arial"/>
      <family val="2"/>
    </font>
    <font>
      <i/>
      <sz val="9"/>
      <name val="Arial"/>
      <family val="2"/>
    </font>
    <font>
      <sz val="8"/>
      <name val="Arial"/>
      <family val="2"/>
      <charset val="204"/>
    </font>
    <font>
      <b/>
      <sz val="8"/>
      <name val="Arial"/>
      <family val="2"/>
      <charset val="204"/>
    </font>
    <font>
      <sz val="8"/>
      <color theme="1"/>
      <name val="Calibri"/>
      <family val="2"/>
      <scheme val="minor"/>
    </font>
    <font>
      <b/>
      <sz val="8"/>
      <color indexed="9"/>
      <name val="Arial"/>
      <family val="2"/>
      <charset val="204"/>
    </font>
    <font>
      <sz val="8"/>
      <name val="Arial"/>
      <family val="2"/>
    </font>
    <font>
      <sz val="9"/>
      <name val="Arial"/>
      <family val="2"/>
      <charset val="204"/>
    </font>
    <font>
      <b/>
      <sz val="8"/>
      <color indexed="10"/>
      <name val="Arial"/>
      <family val="2"/>
      <charset val="204"/>
    </font>
    <font>
      <sz val="10"/>
      <name val="Arial"/>
      <family val="2"/>
      <charset val="204"/>
    </font>
    <font>
      <sz val="8"/>
      <color indexed="10"/>
      <name val="Arial"/>
      <family val="2"/>
      <charset val="204"/>
    </font>
    <font>
      <sz val="8"/>
      <name val="Arial Narrow"/>
      <family val="2"/>
    </font>
    <font>
      <b/>
      <sz val="12"/>
      <name val="Arial"/>
      <family val="2"/>
    </font>
    <font>
      <b/>
      <sz val="7"/>
      <name val="Arial"/>
      <family val="2"/>
    </font>
    <font>
      <b/>
      <sz val="14"/>
      <name val="Arial"/>
      <family val="2"/>
    </font>
    <font>
      <b/>
      <sz val="9"/>
      <name val="Arial"/>
      <family val="2"/>
    </font>
    <font>
      <sz val="9"/>
      <name val="Arial"/>
      <family val="2"/>
    </font>
    <font>
      <sz val="12"/>
      <color rgb="FFFF0000"/>
      <name val="Arial"/>
      <family val="2"/>
    </font>
    <font>
      <b/>
      <sz val="9"/>
      <color indexed="8"/>
      <name val="Arial"/>
      <family val="2"/>
    </font>
    <font>
      <i/>
      <sz val="10"/>
      <name val="Arial"/>
      <family val="2"/>
    </font>
    <font>
      <sz val="10"/>
      <color indexed="8"/>
      <name val="Arial"/>
      <family val="2"/>
    </font>
    <font>
      <b/>
      <sz val="10"/>
      <color indexed="8"/>
      <name val="Arial"/>
      <family val="2"/>
    </font>
    <font>
      <sz val="10"/>
      <color indexed="10"/>
      <name val="Arial"/>
      <family val="2"/>
    </font>
    <font>
      <b/>
      <u/>
      <sz val="11"/>
      <name val="Arial"/>
      <family val="2"/>
    </font>
    <font>
      <sz val="10"/>
      <name val="Arial Narrow"/>
      <family val="2"/>
    </font>
    <font>
      <sz val="8"/>
      <color rgb="FFFF0000"/>
      <name val="Arial"/>
      <family val="2"/>
    </font>
  </fonts>
  <fills count="18">
    <fill>
      <patternFill patternType="none"/>
    </fill>
    <fill>
      <patternFill patternType="gray125"/>
    </fill>
    <fill>
      <patternFill patternType="solid">
        <fgColor indexed="65"/>
        <bgColor indexed="64"/>
      </patternFill>
    </fill>
    <fill>
      <patternFill patternType="solid">
        <fgColor indexed="19"/>
        <bgColor indexed="64"/>
      </patternFill>
    </fill>
    <fill>
      <patternFill patternType="solid">
        <fgColor indexed="23"/>
        <bgColor indexed="64"/>
      </patternFill>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lightGray"/>
    </fill>
    <fill>
      <patternFill patternType="solid">
        <fgColor theme="6"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indexed="9"/>
        <bgColor indexed="64"/>
      </patternFill>
    </fill>
    <fill>
      <patternFill patternType="lightGray">
        <bgColor indexed="9"/>
      </patternFill>
    </fill>
    <fill>
      <patternFill patternType="solid">
        <fgColor indexed="9"/>
        <bgColor indexed="8"/>
      </patternFill>
    </fill>
    <fill>
      <patternFill patternType="solid">
        <fgColor indexed="65"/>
        <bgColor indexed="8"/>
      </patternFill>
    </fill>
    <fill>
      <patternFill patternType="gray125">
        <fgColor indexed="8"/>
      </patternFill>
    </fill>
  </fills>
  <borders count="5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556">
    <xf numFmtId="0" fontId="0" fillId="0" borderId="0" xfId="0"/>
    <xf numFmtId="9" fontId="1" fillId="6" borderId="0" xfId="3" applyFont="1" applyFill="1" applyBorder="1" applyAlignment="1">
      <alignment horizontal="right" vertical="center"/>
    </xf>
    <xf numFmtId="0" fontId="5" fillId="0" borderId="9" xfId="1" applyFont="1" applyBorder="1" applyAlignment="1"/>
    <xf numFmtId="0" fontId="5" fillId="0" borderId="17" xfId="1" applyFont="1" applyBorder="1" applyAlignment="1">
      <alignment wrapText="1"/>
    </xf>
    <xf numFmtId="0" fontId="7" fillId="0" borderId="18" xfId="1" applyFont="1" applyBorder="1" applyAlignment="1">
      <alignment vertical="center" wrapText="1"/>
    </xf>
    <xf numFmtId="0" fontId="1" fillId="6" borderId="6" xfId="1" applyFont="1" applyFill="1" applyBorder="1"/>
    <xf numFmtId="0" fontId="1" fillId="6" borderId="0" xfId="1" applyFont="1" applyFill="1" applyBorder="1"/>
    <xf numFmtId="0" fontId="9" fillId="5" borderId="23" xfId="1" applyFont="1" applyFill="1" applyBorder="1" applyAlignment="1">
      <alignment horizontal="center" vertical="center" wrapText="1"/>
    </xf>
    <xf numFmtId="0" fontId="1" fillId="6" borderId="6" xfId="1" applyFont="1" applyFill="1" applyBorder="1" applyAlignment="1">
      <alignment horizontal="center" vertical="center"/>
    </xf>
    <xf numFmtId="0" fontId="1" fillId="6" borderId="0" xfId="1" applyFont="1" applyFill="1" applyBorder="1" applyAlignment="1">
      <alignment vertical="center"/>
    </xf>
    <xf numFmtId="0" fontId="1" fillId="6" borderId="0" xfId="1" applyFont="1" applyFill="1" applyBorder="1" applyAlignment="1">
      <alignment horizontal="center" vertical="center"/>
    </xf>
    <xf numFmtId="0" fontId="1" fillId="6" borderId="0" xfId="1" applyFont="1" applyFill="1" applyBorder="1" applyAlignment="1">
      <alignment vertical="center" wrapText="1"/>
    </xf>
    <xf numFmtId="0" fontId="1" fillId="6" borderId="3" xfId="1" applyFont="1" applyFill="1" applyBorder="1" applyAlignment="1">
      <alignment vertical="center"/>
    </xf>
    <xf numFmtId="0" fontId="1" fillId="6" borderId="6" xfId="1" applyFont="1" applyFill="1" applyBorder="1" applyAlignment="1">
      <alignment horizontal="center" vertical="center" wrapText="1"/>
    </xf>
    <xf numFmtId="0" fontId="1" fillId="6" borderId="0" xfId="1" applyFont="1" applyFill="1" applyBorder="1" applyAlignment="1">
      <alignment horizontal="left" vertical="center" wrapText="1"/>
    </xf>
    <xf numFmtId="0" fontId="1" fillId="6" borderId="0" xfId="1" applyFont="1" applyFill="1" applyBorder="1" applyAlignment="1">
      <alignment horizontal="left" vertical="center"/>
    </xf>
    <xf numFmtId="0" fontId="1" fillId="7" borderId="0" xfId="1" applyFont="1" applyFill="1" applyBorder="1"/>
    <xf numFmtId="3" fontId="1" fillId="7" borderId="0" xfId="1" applyNumberFormat="1" applyFont="1" applyFill="1" applyBorder="1"/>
    <xf numFmtId="0" fontId="1" fillId="7" borderId="0" xfId="1" applyFont="1" applyFill="1" applyBorder="1" applyAlignment="1"/>
    <xf numFmtId="3" fontId="1" fillId="4" borderId="0" xfId="1" applyNumberFormat="1" applyFont="1" applyFill="1" applyBorder="1"/>
    <xf numFmtId="0" fontId="1" fillId="4" borderId="0" xfId="1" applyFont="1" applyFill="1" applyAlignment="1"/>
    <xf numFmtId="0" fontId="1" fillId="0" borderId="0" xfId="1" applyFont="1"/>
    <xf numFmtId="0" fontId="1" fillId="4" borderId="0" xfId="1" applyFont="1" applyFill="1" applyAlignment="1">
      <alignment wrapText="1"/>
    </xf>
    <xf numFmtId="0" fontId="1" fillId="0" borderId="0" xfId="1" applyFont="1" applyAlignment="1">
      <alignment wrapText="1"/>
    </xf>
    <xf numFmtId="0" fontId="4" fillId="4" borderId="0" xfId="1" applyFont="1" applyFill="1" applyAlignment="1">
      <alignment vertical="center" wrapText="1"/>
    </xf>
    <xf numFmtId="0" fontId="4" fillId="0" borderId="0" xfId="1" applyFont="1" applyAlignment="1">
      <alignment vertical="center" wrapText="1"/>
    </xf>
    <xf numFmtId="0" fontId="1" fillId="7" borderId="0" xfId="1" applyFont="1" applyFill="1" applyAlignment="1"/>
    <xf numFmtId="0" fontId="1" fillId="7" borderId="0" xfId="1" applyFont="1" applyFill="1"/>
    <xf numFmtId="0" fontId="1" fillId="4" borderId="0" xfId="1" applyFont="1" applyFill="1" applyAlignment="1">
      <alignment vertical="center"/>
    </xf>
    <xf numFmtId="0" fontId="1" fillId="0" borderId="0" xfId="1" applyFont="1" applyAlignment="1">
      <alignment vertical="center"/>
    </xf>
    <xf numFmtId="0" fontId="2" fillId="4" borderId="0" xfId="1" applyFont="1" applyFill="1" applyAlignment="1"/>
    <xf numFmtId="0" fontId="2" fillId="0" borderId="0" xfId="1" applyFont="1" applyAlignment="1">
      <alignment vertical="center"/>
    </xf>
    <xf numFmtId="0" fontId="1" fillId="4" borderId="0" xfId="1" applyFont="1" applyFill="1" applyAlignment="1">
      <alignment horizontal="center" vertical="center"/>
    </xf>
    <xf numFmtId="0" fontId="1" fillId="0" borderId="0" xfId="1" applyFont="1" applyAlignment="1">
      <alignment horizontal="center" vertical="center"/>
    </xf>
    <xf numFmtId="0" fontId="1" fillId="7" borderId="0" xfId="1" applyFont="1" applyFill="1" applyAlignment="1">
      <alignment vertical="center"/>
    </xf>
    <xf numFmtId="0" fontId="6" fillId="4" borderId="0" xfId="1" applyFont="1" applyFill="1" applyAlignment="1">
      <alignment vertical="center"/>
    </xf>
    <xf numFmtId="0" fontId="6" fillId="0" borderId="0" xfId="1" applyFont="1" applyFill="1" applyAlignment="1">
      <alignment vertical="center"/>
    </xf>
    <xf numFmtId="0" fontId="6" fillId="0" borderId="0" xfId="1" applyFont="1" applyAlignment="1">
      <alignment vertical="center"/>
    </xf>
    <xf numFmtId="0" fontId="1" fillId="7" borderId="0" xfId="1" applyFont="1" applyFill="1" applyBorder="1" applyAlignment="1">
      <alignment vertical="center"/>
    </xf>
    <xf numFmtId="14" fontId="6" fillId="0" borderId="0" xfId="1" applyNumberFormat="1" applyFont="1" applyFill="1" applyBorder="1" applyAlignment="1"/>
    <xf numFmtId="0" fontId="1" fillId="0" borderId="0" xfId="1" applyFont="1" applyBorder="1"/>
    <xf numFmtId="0" fontId="9" fillId="5" borderId="11" xfId="1" applyFont="1" applyFill="1" applyBorder="1" applyAlignment="1">
      <alignment horizontal="center" vertical="center" wrapText="1"/>
    </xf>
    <xf numFmtId="0" fontId="10" fillId="0" borderId="18" xfId="1" applyFont="1" applyBorder="1" applyAlignment="1">
      <alignment horizontal="center" vertical="center" wrapText="1"/>
    </xf>
    <xf numFmtId="0" fontId="1" fillId="6" borderId="3" xfId="1" applyFont="1" applyFill="1" applyBorder="1"/>
    <xf numFmtId="0" fontId="1" fillId="6" borderId="3" xfId="1" applyFont="1" applyFill="1" applyBorder="1" applyAlignment="1">
      <alignment vertical="center" wrapText="1"/>
    </xf>
    <xf numFmtId="0" fontId="1" fillId="6" borderId="3" xfId="1" applyFont="1" applyFill="1" applyBorder="1" applyAlignment="1">
      <alignment horizontal="left" vertical="center"/>
    </xf>
    <xf numFmtId="0" fontId="2" fillId="2" borderId="0" xfId="0" applyFont="1" applyFill="1" applyBorder="1" applyAlignment="1">
      <alignment vertical="justify" wrapText="1"/>
    </xf>
    <xf numFmtId="0" fontId="1" fillId="0" borderId="5" xfId="1" applyFont="1" applyFill="1" applyBorder="1" applyAlignment="1">
      <alignment horizontal="center" vertical="center"/>
    </xf>
    <xf numFmtId="0" fontId="1" fillId="0" borderId="4" xfId="1" applyFont="1" applyFill="1" applyBorder="1" applyAlignment="1">
      <alignment horizontal="left" vertical="center"/>
    </xf>
    <xf numFmtId="0" fontId="1" fillId="0" borderId="4" xfId="1" applyFont="1" applyFill="1" applyBorder="1" applyAlignment="1">
      <alignment horizontal="center" vertical="center"/>
    </xf>
    <xf numFmtId="0" fontId="1" fillId="0" borderId="4" xfId="1" applyFont="1" applyFill="1" applyBorder="1" applyAlignment="1">
      <alignment horizontal="left" vertical="center" wrapText="1"/>
    </xf>
    <xf numFmtId="0" fontId="1" fillId="0" borderId="13"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wrapText="1"/>
    </xf>
    <xf numFmtId="0" fontId="1" fillId="0" borderId="13" xfId="1" applyFont="1" applyFill="1" applyBorder="1" applyAlignment="1">
      <alignment horizontal="center" vertical="center" wrapText="1"/>
    </xf>
    <xf numFmtId="0" fontId="1" fillId="0" borderId="24" xfId="1" applyFont="1" applyFill="1" applyBorder="1" applyAlignment="1">
      <alignment vertical="center" wrapText="1"/>
    </xf>
    <xf numFmtId="0" fontId="1" fillId="0" borderId="24" xfId="1" applyFont="1" applyFill="1" applyBorder="1" applyAlignment="1">
      <alignment horizontal="center" vertical="center" wrapText="1"/>
    </xf>
    <xf numFmtId="0" fontId="1" fillId="0" borderId="5" xfId="1" applyFont="1" applyBorder="1" applyAlignment="1">
      <alignment horizontal="center" vertical="center"/>
    </xf>
    <xf numFmtId="0" fontId="1" fillId="0" borderId="4" xfId="1" applyFont="1" applyBorder="1" applyAlignment="1">
      <alignment horizontal="center" vertical="center"/>
    </xf>
    <xf numFmtId="0" fontId="1" fillId="0" borderId="4" xfId="1" applyFont="1" applyBorder="1" applyAlignment="1">
      <alignment horizontal="left" vertical="center" wrapText="1"/>
    </xf>
    <xf numFmtId="0" fontId="1" fillId="0" borderId="13" xfId="1" applyFont="1" applyBorder="1" applyAlignment="1">
      <alignment horizontal="center" vertical="center"/>
    </xf>
    <xf numFmtId="0" fontId="1" fillId="0" borderId="24" xfId="1" applyFont="1" applyBorder="1" applyAlignment="1">
      <alignment vertical="justify"/>
    </xf>
    <xf numFmtId="0" fontId="1" fillId="0" borderId="24" xfId="1" applyFont="1" applyBorder="1" applyAlignment="1">
      <alignment horizontal="center" vertical="center"/>
    </xf>
    <xf numFmtId="0" fontId="1" fillId="0" borderId="24" xfId="1" applyFont="1" applyBorder="1" applyAlignment="1">
      <alignment horizontal="left" vertical="center" wrapText="1"/>
    </xf>
    <xf numFmtId="0" fontId="12" fillId="2" borderId="0" xfId="0" applyFont="1" applyFill="1" applyBorder="1" applyAlignment="1">
      <alignment vertical="center"/>
    </xf>
    <xf numFmtId="0" fontId="8" fillId="5" borderId="10"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7" xfId="1" applyFont="1" applyBorder="1" applyAlignment="1">
      <alignment horizontal="left" vertical="center" wrapText="1"/>
    </xf>
    <xf numFmtId="0" fontId="1" fillId="0" borderId="4" xfId="1" applyFont="1" applyBorder="1" applyAlignment="1">
      <alignment horizontal="left" vertical="center" wrapText="1"/>
    </xf>
    <xf numFmtId="0" fontId="1" fillId="0" borderId="26" xfId="1" applyFont="1" applyBorder="1" applyAlignment="1">
      <alignment horizontal="left" vertical="center" wrapText="1"/>
    </xf>
    <xf numFmtId="0" fontId="2" fillId="2" borderId="3" xfId="0" applyFont="1" applyFill="1" applyBorder="1" applyAlignment="1">
      <alignment vertical="justify" wrapText="1"/>
    </xf>
    <xf numFmtId="0" fontId="16" fillId="0" borderId="0" xfId="1" applyFont="1"/>
    <xf numFmtId="0" fontId="16" fillId="10" borderId="0" xfId="1" applyFont="1" applyFill="1"/>
    <xf numFmtId="0" fontId="2" fillId="4" borderId="0" xfId="1" applyFont="1" applyFill="1"/>
    <xf numFmtId="0" fontId="2" fillId="4" borderId="0" xfId="1" applyFont="1" applyFill="1" applyAlignment="1">
      <alignment horizontal="center"/>
    </xf>
    <xf numFmtId="3" fontId="2" fillId="4" borderId="0" xfId="1" applyNumberFormat="1" applyFont="1" applyFill="1"/>
    <xf numFmtId="0" fontId="2" fillId="0" borderId="0" xfId="1" applyFont="1"/>
    <xf numFmtId="0" fontId="4" fillId="4" borderId="0" xfId="1" applyFont="1" applyFill="1"/>
    <xf numFmtId="0" fontId="7" fillId="4" borderId="6" xfId="1" applyFont="1" applyFill="1" applyBorder="1" applyAlignment="1">
      <alignment horizontal="center"/>
    </xf>
    <xf numFmtId="0" fontId="7" fillId="4" borderId="0" xfId="1" applyFont="1" applyFill="1" applyBorder="1" applyAlignment="1">
      <alignment horizontal="center"/>
    </xf>
    <xf numFmtId="0" fontId="7" fillId="4" borderId="3" xfId="1" applyFont="1" applyFill="1" applyBorder="1" applyAlignment="1">
      <alignment horizontal="center"/>
    </xf>
    <xf numFmtId="10" fontId="4" fillId="4" borderId="0" xfId="1" applyNumberFormat="1" applyFont="1" applyFill="1"/>
    <xf numFmtId="0" fontId="26" fillId="4" borderId="0" xfId="1" applyFont="1" applyFill="1" applyAlignment="1">
      <alignment vertical="center"/>
    </xf>
    <xf numFmtId="0" fontId="26" fillId="0" borderId="0" xfId="1" applyFont="1" applyAlignment="1">
      <alignment vertical="center"/>
    </xf>
    <xf numFmtId="0" fontId="3" fillId="4" borderId="0" xfId="1" applyFont="1" applyFill="1" applyAlignment="1">
      <alignment vertical="center"/>
    </xf>
    <xf numFmtId="0" fontId="9" fillId="3" borderId="23" xfId="1" applyFont="1" applyFill="1" applyBorder="1" applyAlignment="1">
      <alignment horizontal="center" vertical="center" wrapText="1"/>
    </xf>
    <xf numFmtId="0" fontId="3" fillId="0" borderId="0" xfId="1" applyFont="1" applyAlignment="1">
      <alignment vertical="center"/>
    </xf>
    <xf numFmtId="0" fontId="27" fillId="0" borderId="5" xfId="1" applyFont="1" applyFill="1" applyBorder="1" applyAlignment="1">
      <alignment horizontal="center" vertical="center" wrapText="1"/>
    </xf>
    <xf numFmtId="0" fontId="27" fillId="0" borderId="4" xfId="1" applyFont="1" applyFill="1" applyBorder="1" applyAlignment="1">
      <alignment horizontal="center" vertical="center" wrapText="1"/>
    </xf>
    <xf numFmtId="3" fontId="29" fillId="0" borderId="0" xfId="1" applyNumberFormat="1" applyFont="1"/>
    <xf numFmtId="0" fontId="1" fillId="4" borderId="0" xfId="1" applyFont="1" applyFill="1"/>
    <xf numFmtId="0" fontId="1" fillId="4" borderId="0" xfId="1" applyFont="1" applyFill="1" applyAlignment="1">
      <alignment vertical="center" wrapText="1"/>
    </xf>
    <xf numFmtId="0" fontId="1" fillId="0" borderId="0" xfId="1" applyFont="1" applyAlignment="1">
      <alignment vertical="center" wrapText="1"/>
    </xf>
    <xf numFmtId="0" fontId="27" fillId="0" borderId="13" xfId="1" applyFont="1" applyFill="1" applyBorder="1" applyAlignment="1">
      <alignment horizontal="center" vertical="center"/>
    </xf>
    <xf numFmtId="0" fontId="27" fillId="0" borderId="49" xfId="1" applyFont="1" applyFill="1" applyBorder="1" applyAlignment="1">
      <alignment horizontal="center" vertical="center"/>
    </xf>
    <xf numFmtId="0" fontId="27" fillId="0" borderId="5" xfId="1" applyFont="1" applyFill="1" applyBorder="1" applyAlignment="1">
      <alignment horizontal="center" vertical="center"/>
    </xf>
    <xf numFmtId="0" fontId="27" fillId="0" borderId="39" xfId="1" applyFont="1" applyFill="1" applyBorder="1" applyAlignment="1">
      <alignment horizontal="center" vertical="center"/>
    </xf>
    <xf numFmtId="0" fontId="27" fillId="0" borderId="13" xfId="1" applyFont="1" applyFill="1" applyBorder="1" applyAlignment="1">
      <alignment horizontal="center" vertical="center" wrapText="1"/>
    </xf>
    <xf numFmtId="0" fontId="27" fillId="0" borderId="24" xfId="1" applyFont="1" applyFill="1" applyBorder="1" applyAlignment="1">
      <alignment horizontal="center" vertical="center" wrapText="1"/>
    </xf>
    <xf numFmtId="0" fontId="30" fillId="0" borderId="5" xfId="1" applyFont="1" applyFill="1" applyBorder="1" applyAlignment="1">
      <alignment horizontal="center" vertical="center" wrapText="1"/>
    </xf>
    <xf numFmtId="0" fontId="1" fillId="4" borderId="0" xfId="1" applyFont="1" applyFill="1" applyBorder="1" applyAlignment="1">
      <alignment vertical="center" wrapText="1"/>
    </xf>
    <xf numFmtId="0" fontId="1" fillId="0" borderId="0" xfId="1" applyFont="1" applyFill="1" applyBorder="1" applyAlignment="1">
      <alignment vertical="center" wrapText="1"/>
    </xf>
    <xf numFmtId="0" fontId="5" fillId="4" borderId="0" xfId="1" applyFont="1" applyFill="1" applyBorder="1" applyAlignment="1">
      <alignment vertical="center"/>
    </xf>
    <xf numFmtId="0" fontId="27" fillId="0" borderId="4" xfId="1" applyNumberFormat="1" applyFont="1" applyFill="1" applyBorder="1" applyAlignment="1">
      <alignment horizontal="center" vertical="center"/>
    </xf>
    <xf numFmtId="0" fontId="5" fillId="4"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xf>
    <xf numFmtId="0" fontId="27" fillId="11" borderId="5" xfId="1" applyFont="1" applyFill="1" applyBorder="1" applyAlignment="1">
      <alignment horizontal="center" vertical="center" wrapText="1"/>
    </xf>
    <xf numFmtId="0" fontId="27" fillId="2" borderId="4" xfId="1" applyFont="1" applyFill="1" applyBorder="1" applyAlignment="1">
      <alignment horizontal="center" vertical="center" wrapText="1"/>
    </xf>
    <xf numFmtId="0" fontId="3" fillId="4" borderId="0" xfId="1" applyFont="1" applyFill="1" applyBorder="1"/>
    <xf numFmtId="0" fontId="1" fillId="4" borderId="0" xfId="1" applyFont="1" applyFill="1" applyBorder="1" applyAlignment="1">
      <alignment horizontal="left" vertical="justify"/>
    </xf>
    <xf numFmtId="0" fontId="3" fillId="2" borderId="0" xfId="1" applyFont="1" applyFill="1" applyBorder="1"/>
    <xf numFmtId="0" fontId="1" fillId="12" borderId="3" xfId="1" applyFont="1" applyFill="1" applyBorder="1" applyAlignment="1">
      <alignment horizontal="left" vertical="justify"/>
    </xf>
    <xf numFmtId="0" fontId="1" fillId="4" borderId="6" xfId="1" applyFont="1" applyFill="1" applyBorder="1" applyAlignment="1">
      <alignment horizontal="center"/>
    </xf>
    <xf numFmtId="0" fontId="6" fillId="4" borderId="0" xfId="1" applyFont="1" applyFill="1" applyBorder="1" applyAlignment="1">
      <alignment horizontal="left"/>
    </xf>
    <xf numFmtId="3" fontId="6" fillId="4" borderId="0" xfId="1" applyNumberFormat="1" applyFont="1" applyFill="1" applyBorder="1" applyAlignment="1">
      <alignment horizontal="left"/>
    </xf>
    <xf numFmtId="3" fontId="6" fillId="4" borderId="0" xfId="1" applyNumberFormat="1" applyFont="1" applyFill="1" applyBorder="1" applyAlignment="1">
      <alignment horizontal="center"/>
    </xf>
    <xf numFmtId="0" fontId="6" fillId="4" borderId="0" xfId="1" applyFont="1" applyFill="1" applyBorder="1" applyAlignment="1">
      <alignment horizontal="center"/>
    </xf>
    <xf numFmtId="3" fontId="1" fillId="4" borderId="3" xfId="1" applyNumberFormat="1" applyFont="1" applyFill="1" applyBorder="1" applyAlignment="1">
      <alignment horizontal="left"/>
    </xf>
    <xf numFmtId="0" fontId="5" fillId="4" borderId="0" xfId="1" applyFont="1" applyFill="1" applyBorder="1" applyAlignment="1">
      <alignment horizontal="left" vertical="justify" wrapText="1"/>
    </xf>
    <xf numFmtId="0" fontId="2" fillId="4" borderId="0" xfId="1" applyFont="1" applyFill="1" applyBorder="1"/>
    <xf numFmtId="0" fontId="2" fillId="0" borderId="0" xfId="1" applyFont="1" applyFill="1" applyBorder="1" applyAlignment="1">
      <alignment horizontal="center"/>
    </xf>
    <xf numFmtId="0" fontId="2" fillId="0" borderId="0" xfId="1" applyFont="1" applyFill="1" applyBorder="1" applyAlignment="1"/>
    <xf numFmtId="3" fontId="2" fillId="0" borderId="0" xfId="1" applyNumberFormat="1" applyFont="1" applyFill="1" applyBorder="1" applyAlignment="1"/>
    <xf numFmtId="3" fontId="2" fillId="0" borderId="0" xfId="1" applyNumberFormat="1" applyFont="1" applyFill="1" applyBorder="1" applyAlignment="1">
      <alignment horizontal="center"/>
    </xf>
    <xf numFmtId="0" fontId="2" fillId="0" borderId="0" xfId="1" applyFont="1" applyBorder="1" applyAlignment="1">
      <alignment horizontal="center"/>
    </xf>
    <xf numFmtId="3" fontId="2" fillId="0" borderId="0" xfId="1" applyNumberFormat="1" applyFont="1" applyBorder="1" applyAlignment="1"/>
    <xf numFmtId="3" fontId="18" fillId="0" borderId="0" xfId="1" applyNumberFormat="1" applyFont="1" applyBorder="1" applyAlignment="1"/>
    <xf numFmtId="0" fontId="2" fillId="0" borderId="0" xfId="1" applyFont="1" applyBorder="1"/>
    <xf numFmtId="0" fontId="2" fillId="0" borderId="0" xfId="1" applyFont="1" applyBorder="1" applyAlignment="1"/>
    <xf numFmtId="0" fontId="18" fillId="0" borderId="0" xfId="1" applyFont="1" applyBorder="1" applyAlignment="1"/>
    <xf numFmtId="0" fontId="1" fillId="0" borderId="0" xfId="1" applyBorder="1" applyAlignment="1">
      <alignment horizontal="center"/>
    </xf>
    <xf numFmtId="0" fontId="1" fillId="0" borderId="0" xfId="1" applyBorder="1" applyAlignment="1"/>
    <xf numFmtId="3" fontId="1" fillId="0" borderId="0" xfId="1" applyNumberFormat="1" applyFill="1" applyBorder="1" applyAlignment="1"/>
    <xf numFmtId="3" fontId="1" fillId="0" borderId="0" xfId="1" applyNumberFormat="1" applyFill="1" applyBorder="1" applyAlignment="1">
      <alignment horizontal="center"/>
    </xf>
    <xf numFmtId="0" fontId="2" fillId="0" borderId="0" xfId="1" applyFont="1" applyAlignment="1">
      <alignment horizontal="center"/>
    </xf>
    <xf numFmtId="3" fontId="2" fillId="0" borderId="0" xfId="1" applyNumberFormat="1" applyFont="1" applyAlignment="1"/>
    <xf numFmtId="0" fontId="18" fillId="0" borderId="0" xfId="1" applyFont="1" applyAlignment="1"/>
    <xf numFmtId="0" fontId="1" fillId="0" borderId="0" xfId="1" applyAlignment="1">
      <alignment horizontal="center"/>
    </xf>
    <xf numFmtId="0" fontId="1" fillId="0" borderId="0" xfId="1" applyAlignment="1"/>
    <xf numFmtId="3" fontId="1" fillId="0" borderId="0" xfId="1" applyNumberFormat="1" applyFill="1" applyAlignment="1"/>
    <xf numFmtId="3" fontId="1" fillId="0" borderId="0" xfId="1" applyNumberFormat="1" applyFill="1" applyAlignment="1">
      <alignment horizontal="center"/>
    </xf>
    <xf numFmtId="0" fontId="2" fillId="0" borderId="0" xfId="1" applyFont="1" applyAlignment="1"/>
    <xf numFmtId="3" fontId="2" fillId="0" borderId="0" xfId="1" applyNumberFormat="1" applyFont="1" applyFill="1" applyAlignment="1"/>
    <xf numFmtId="3" fontId="2" fillId="0" borderId="0" xfId="1" applyNumberFormat="1" applyFont="1" applyFill="1" applyAlignment="1">
      <alignment horizontal="center"/>
    </xf>
    <xf numFmtId="0" fontId="18" fillId="0" borderId="0" xfId="1" applyFont="1" applyAlignment="1">
      <alignment horizontal="center"/>
    </xf>
    <xf numFmtId="3" fontId="18" fillId="0" borderId="0" xfId="1" applyNumberFormat="1" applyFont="1" applyAlignment="1"/>
    <xf numFmtId="0" fontId="2" fillId="0" borderId="0" xfId="1" applyFont="1" applyFill="1" applyAlignment="1"/>
    <xf numFmtId="0" fontId="2" fillId="0" borderId="0" xfId="1" applyFont="1" applyFill="1" applyAlignment="1">
      <alignment horizontal="center"/>
    </xf>
    <xf numFmtId="3" fontId="2" fillId="0" borderId="0" xfId="1" applyNumberFormat="1" applyFont="1"/>
    <xf numFmtId="0" fontId="2" fillId="0" borderId="0" xfId="1" applyFont="1" applyBorder="1" applyAlignment="1">
      <alignment vertical="center"/>
    </xf>
    <xf numFmtId="0" fontId="3" fillId="0" borderId="0" xfId="1" applyFont="1" applyBorder="1" applyAlignment="1">
      <alignment vertical="center"/>
    </xf>
    <xf numFmtId="0" fontId="2" fillId="0" borderId="1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0" xfId="1" applyFont="1" applyFill="1" applyAlignment="1"/>
    <xf numFmtId="0" fontId="32" fillId="0" borderId="1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4" xfId="1" applyFont="1" applyFill="1" applyBorder="1" applyAlignment="1">
      <alignment horizontal="center" vertical="center"/>
    </xf>
    <xf numFmtId="0" fontId="2" fillId="0" borderId="50" xfId="1" applyFont="1" applyFill="1" applyBorder="1" applyAlignment="1">
      <alignment horizontal="center" vertical="center"/>
    </xf>
    <xf numFmtId="0" fontId="3" fillId="0" borderId="0" xfId="1" applyFont="1" applyAlignment="1"/>
    <xf numFmtId="0" fontId="3" fillId="0" borderId="0" xfId="1" applyFont="1" applyAlignment="1">
      <alignment horizontal="center"/>
    </xf>
    <xf numFmtId="0" fontId="2" fillId="0" borderId="13" xfId="1" applyFont="1" applyBorder="1" applyAlignment="1">
      <alignment horizontal="center" vertical="center"/>
    </xf>
    <xf numFmtId="0" fontId="2" fillId="0" borderId="24"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50" xfId="1" applyFont="1" applyBorder="1" applyAlignment="1">
      <alignment horizontal="center" vertical="center"/>
    </xf>
    <xf numFmtId="0" fontId="2" fillId="13" borderId="13" xfId="1" applyFont="1" applyFill="1" applyBorder="1" applyAlignment="1">
      <alignment horizontal="center" vertical="center"/>
    </xf>
    <xf numFmtId="0" fontId="2" fillId="13" borderId="24" xfId="1" applyFont="1" applyFill="1" applyBorder="1" applyAlignment="1">
      <alignment horizontal="center" vertical="center" wrapText="1"/>
    </xf>
    <xf numFmtId="0" fontId="2" fillId="13" borderId="0" xfId="1" applyFont="1" applyFill="1" applyBorder="1" applyAlignment="1"/>
    <xf numFmtId="0" fontId="3" fillId="0" borderId="0" xfId="1" applyFont="1" applyBorder="1" applyAlignment="1"/>
    <xf numFmtId="0" fontId="2" fillId="13" borderId="5" xfId="1" applyFont="1" applyFill="1" applyBorder="1" applyAlignment="1">
      <alignment horizontal="center" vertical="center"/>
    </xf>
    <xf numFmtId="0" fontId="2" fillId="13" borderId="4" xfId="1" applyFont="1" applyFill="1" applyBorder="1" applyAlignment="1">
      <alignment horizontal="center" vertical="center"/>
    </xf>
    <xf numFmtId="0" fontId="3" fillId="0" borderId="0" xfId="1" applyFont="1" applyFill="1" applyBorder="1" applyAlignment="1">
      <alignment horizontal="justify" vertical="center"/>
    </xf>
    <xf numFmtId="0" fontId="2" fillId="13" borderId="5" xfId="1" applyFont="1" applyFill="1" applyBorder="1" applyAlignment="1">
      <alignment horizontal="center" vertical="center" wrapText="1"/>
    </xf>
    <xf numFmtId="0" fontId="2" fillId="15" borderId="51" xfId="1" applyFont="1" applyFill="1" applyBorder="1" applyAlignment="1">
      <alignment horizontal="center" vertical="center" wrapText="1" shrinkToFit="1"/>
    </xf>
    <xf numFmtId="0" fontId="2" fillId="0" borderId="0" xfId="1" applyFont="1" applyFill="1" applyBorder="1"/>
    <xf numFmtId="0" fontId="2" fillId="0" borderId="0" xfId="1" quotePrefix="1" applyFont="1" applyFill="1" applyBorder="1" applyAlignment="1">
      <alignment horizontal="left" vertical="center" wrapText="1"/>
    </xf>
    <xf numFmtId="0" fontId="3" fillId="0" borderId="0" xfId="1" applyFont="1" applyFill="1" applyBorder="1" applyAlignment="1">
      <alignment horizontal="left" vertical="center"/>
    </xf>
    <xf numFmtId="0" fontId="2" fillId="6" borderId="0" xfId="1" applyFont="1" applyFill="1" applyAlignment="1">
      <alignment horizontal="center"/>
    </xf>
    <xf numFmtId="0" fontId="2" fillId="6" borderId="0" xfId="1" applyFont="1" applyFill="1" applyAlignment="1">
      <alignment horizontal="left"/>
    </xf>
    <xf numFmtId="0" fontId="2" fillId="6" borderId="0" xfId="1" applyFont="1" applyFill="1" applyAlignment="1">
      <alignment horizontal="right"/>
    </xf>
    <xf numFmtId="0" fontId="2" fillId="0" borderId="0" xfId="1" applyFont="1" applyBorder="1" applyAlignment="1">
      <alignment horizontal="left"/>
    </xf>
    <xf numFmtId="0" fontId="2" fillId="0" borderId="0" xfId="1" applyFont="1" applyBorder="1" applyAlignment="1">
      <alignment horizontal="right"/>
    </xf>
    <xf numFmtId="0" fontId="2" fillId="0" borderId="0" xfId="1" applyFont="1" applyAlignment="1">
      <alignment horizontal="left"/>
    </xf>
    <xf numFmtId="0" fontId="2" fillId="0" borderId="0" xfId="1" applyFont="1" applyAlignment="1">
      <alignment horizontal="right"/>
    </xf>
    <xf numFmtId="0" fontId="1" fillId="6" borderId="0" xfId="1" applyFont="1" applyFill="1" applyBorder="1" applyAlignment="1"/>
    <xf numFmtId="0" fontId="1" fillId="6" borderId="0" xfId="1" applyFont="1" applyFill="1"/>
    <xf numFmtId="0" fontId="5" fillId="13" borderId="9" xfId="1" applyFont="1" applyFill="1" applyBorder="1" applyAlignment="1"/>
    <xf numFmtId="0" fontId="5" fillId="13" borderId="17" xfId="1" applyFont="1" applyFill="1" applyBorder="1" applyAlignment="1"/>
    <xf numFmtId="0" fontId="5" fillId="0" borderId="0" xfId="1" applyFont="1" applyBorder="1"/>
    <xf numFmtId="0" fontId="1" fillId="13" borderId="18" xfId="1" applyFont="1" applyFill="1" applyBorder="1" applyAlignment="1">
      <alignment horizontal="center"/>
    </xf>
    <xf numFmtId="0" fontId="5" fillId="0" borderId="0" xfId="1" applyFont="1"/>
    <xf numFmtId="0" fontId="1" fillId="0" borderId="13"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1" xfId="1" applyFont="1" applyBorder="1" applyAlignment="1">
      <alignment horizontal="center" vertical="center" wrapText="1"/>
    </xf>
    <xf numFmtId="0" fontId="1" fillId="6" borderId="20" xfId="1" applyFont="1" applyFill="1" applyBorder="1" applyAlignment="1">
      <alignment horizontal="center"/>
    </xf>
    <xf numFmtId="0" fontId="1" fillId="6" borderId="21" xfId="1" applyFont="1" applyFill="1" applyBorder="1" applyAlignment="1">
      <alignment horizontal="left"/>
    </xf>
    <xf numFmtId="0" fontId="1" fillId="6" borderId="21" xfId="1" applyFont="1" applyFill="1" applyBorder="1" applyAlignment="1">
      <alignment horizontal="center"/>
    </xf>
    <xf numFmtId="0" fontId="1" fillId="6" borderId="22" xfId="1" applyFont="1" applyFill="1" applyBorder="1" applyAlignment="1">
      <alignment horizontal="left"/>
    </xf>
    <xf numFmtId="0" fontId="1" fillId="0" borderId="0" xfId="1" applyFont="1" applyBorder="1" applyAlignment="1">
      <alignment vertical="center"/>
    </xf>
    <xf numFmtId="0" fontId="8" fillId="5" borderId="23"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4" xfId="1" applyFont="1" applyBorder="1" applyAlignment="1">
      <alignment horizontal="center" vertical="center" wrapText="1"/>
    </xf>
    <xf numFmtId="0" fontId="1" fillId="0" borderId="4" xfId="1" quotePrefix="1" applyFont="1" applyBorder="1" applyAlignment="1">
      <alignment horizontal="left" vertical="center" wrapText="1"/>
    </xf>
    <xf numFmtId="0" fontId="1" fillId="2" borderId="4" xfId="1" applyFont="1" applyFill="1" applyBorder="1" applyAlignment="1">
      <alignment horizontal="center" vertical="center" wrapText="1"/>
    </xf>
    <xf numFmtId="0" fontId="1" fillId="2" borderId="4" xfId="1" applyFont="1" applyFill="1" applyBorder="1" applyAlignment="1">
      <alignment vertical="center" wrapText="1"/>
    </xf>
    <xf numFmtId="0" fontId="1" fillId="6" borderId="6" xfId="1" applyFont="1" applyFill="1" applyBorder="1" applyAlignment="1">
      <alignment horizontal="center"/>
    </xf>
    <xf numFmtId="0" fontId="1" fillId="6" borderId="0" xfId="1" applyFont="1" applyFill="1" applyBorder="1" applyAlignment="1">
      <alignment horizontal="left"/>
    </xf>
    <xf numFmtId="0" fontId="1" fillId="6" borderId="0" xfId="1" applyFont="1" applyFill="1" applyBorder="1" applyAlignment="1">
      <alignment horizontal="center"/>
    </xf>
    <xf numFmtId="0" fontId="4" fillId="6" borderId="0" xfId="1" applyFont="1" applyFill="1" applyBorder="1" applyAlignment="1">
      <alignment horizontal="center" vertical="center"/>
    </xf>
    <xf numFmtId="0" fontId="4" fillId="6" borderId="3" xfId="1" applyFont="1" applyFill="1" applyBorder="1" applyAlignment="1">
      <alignment horizontal="left" vertical="center"/>
    </xf>
    <xf numFmtId="0" fontId="1" fillId="0" borderId="0" xfId="1" applyFont="1" applyFill="1" applyBorder="1" applyAlignment="1">
      <alignment vertical="center"/>
    </xf>
    <xf numFmtId="0" fontId="1" fillId="0" borderId="26" xfId="1" quotePrefix="1" applyFont="1" applyBorder="1" applyAlignment="1">
      <alignment horizontal="left" vertical="center"/>
    </xf>
    <xf numFmtId="0" fontId="1" fillId="16" borderId="4" xfId="1" applyFont="1" applyFill="1" applyBorder="1" applyAlignment="1">
      <alignment horizontal="center" vertical="center"/>
    </xf>
    <xf numFmtId="0" fontId="1" fillId="16" borderId="4" xfId="1" applyFont="1" applyFill="1" applyBorder="1" applyAlignment="1">
      <alignment vertical="center"/>
    </xf>
    <xf numFmtId="0" fontId="1" fillId="13" borderId="24" xfId="1" applyFont="1" applyFill="1" applyBorder="1" applyAlignment="1">
      <alignment horizontal="left" vertical="center" wrapText="1"/>
    </xf>
    <xf numFmtId="0" fontId="4" fillId="0" borderId="24" xfId="1" applyFont="1" applyBorder="1" applyAlignment="1">
      <alignment horizontal="center" vertical="center"/>
    </xf>
    <xf numFmtId="0" fontId="1" fillId="0" borderId="0" xfId="1" applyFont="1" applyBorder="1" applyAlignment="1">
      <alignment wrapText="1"/>
    </xf>
    <xf numFmtId="0" fontId="1" fillId="0" borderId="4"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26" xfId="1" applyFont="1" applyBorder="1" applyAlignment="1">
      <alignment horizontal="left" vertical="center"/>
    </xf>
    <xf numFmtId="0" fontId="1" fillId="16" borderId="4" xfId="1" applyFont="1" applyFill="1" applyBorder="1" applyAlignment="1">
      <alignment horizontal="left" vertical="center"/>
    </xf>
    <xf numFmtId="0" fontId="1" fillId="16" borderId="26" xfId="1" applyFont="1" applyFill="1" applyBorder="1" applyAlignment="1">
      <alignment horizontal="left" vertical="center"/>
    </xf>
    <xf numFmtId="0" fontId="4" fillId="6" borderId="6" xfId="1" applyFont="1" applyFill="1" applyBorder="1" applyAlignment="1">
      <alignment horizontal="center" vertical="center"/>
    </xf>
    <xf numFmtId="0" fontId="4" fillId="6" borderId="0" xfId="1" applyFont="1" applyFill="1" applyBorder="1" applyAlignment="1">
      <alignment horizontal="left" vertical="center" wrapText="1"/>
    </xf>
    <xf numFmtId="9" fontId="1" fillId="6" borderId="0" xfId="1" quotePrefix="1" applyNumberFormat="1" applyFont="1" applyFill="1" applyBorder="1" applyAlignment="1">
      <alignment horizontal="center" vertical="center"/>
    </xf>
    <xf numFmtId="0" fontId="1" fillId="6" borderId="3" xfId="1" applyFont="1" applyFill="1" applyBorder="1" applyAlignment="1">
      <alignment horizontal="center" vertical="center"/>
    </xf>
    <xf numFmtId="0" fontId="1" fillId="0" borderId="24" xfId="1" applyFont="1" applyBorder="1" applyAlignment="1">
      <alignment vertical="center" wrapText="1"/>
    </xf>
    <xf numFmtId="0" fontId="1" fillId="0" borderId="4" xfId="1" applyFont="1" applyBorder="1" applyAlignment="1">
      <alignment vertical="center" wrapText="1"/>
    </xf>
    <xf numFmtId="0" fontId="1" fillId="13" borderId="6" xfId="1" applyFont="1" applyFill="1" applyBorder="1"/>
    <xf numFmtId="0" fontId="1" fillId="13" borderId="0" xfId="1" applyFont="1" applyFill="1" applyBorder="1"/>
    <xf numFmtId="0" fontId="1" fillId="13" borderId="0" xfId="1" applyFont="1" applyFill="1" applyBorder="1" applyAlignment="1"/>
    <xf numFmtId="0" fontId="1" fillId="13" borderId="3" xfId="1" applyFont="1" applyFill="1" applyBorder="1" applyAlignment="1"/>
    <xf numFmtId="0" fontId="35" fillId="2" borderId="0" xfId="1" applyFont="1" applyFill="1" applyBorder="1" applyAlignment="1">
      <alignment vertical="center"/>
    </xf>
    <xf numFmtId="0" fontId="1" fillId="6" borderId="6" xfId="1" applyFont="1" applyFill="1" applyBorder="1" applyAlignment="1"/>
    <xf numFmtId="0" fontId="6" fillId="6" borderId="0" xfId="1" applyFont="1" applyFill="1" applyBorder="1" applyAlignment="1"/>
    <xf numFmtId="3" fontId="6" fillId="6" borderId="0" xfId="1" applyNumberFormat="1" applyFont="1" applyFill="1" applyBorder="1" applyAlignment="1"/>
    <xf numFmtId="3" fontId="6" fillId="6" borderId="3" xfId="1" applyNumberFormat="1" applyFont="1" applyFill="1" applyBorder="1" applyAlignment="1"/>
    <xf numFmtId="0" fontId="1" fillId="0" borderId="0" xfId="1" applyFont="1" applyBorder="1" applyAlignment="1"/>
    <xf numFmtId="0" fontId="17" fillId="9" borderId="10" xfId="1" applyFont="1" applyFill="1" applyBorder="1" applyAlignment="1">
      <alignment horizontal="center" vertical="center" wrapText="1"/>
    </xf>
    <xf numFmtId="0" fontId="17" fillId="9" borderId="12" xfId="1" applyFont="1" applyFill="1" applyBorder="1" applyAlignment="1">
      <alignment horizontal="center" vertical="center" wrapText="1"/>
    </xf>
    <xf numFmtId="0" fontId="17" fillId="9" borderId="11" xfId="1" applyFont="1" applyFill="1" applyBorder="1" applyAlignment="1">
      <alignment horizontal="center" vertical="center" wrapText="1"/>
    </xf>
    <xf numFmtId="0" fontId="14" fillId="0" borderId="19" xfId="2" applyFont="1" applyBorder="1" applyAlignment="1">
      <alignment horizontal="center"/>
    </xf>
    <xf numFmtId="0" fontId="14" fillId="0" borderId="2" xfId="2" applyFont="1" applyBorder="1" applyAlignment="1">
      <alignment horizontal="center"/>
    </xf>
    <xf numFmtId="0" fontId="14" fillId="0" borderId="6" xfId="2" applyFont="1" applyBorder="1" applyAlignment="1">
      <alignment horizontal="center"/>
    </xf>
    <xf numFmtId="0" fontId="14" fillId="0" borderId="3" xfId="2" applyFont="1" applyBorder="1" applyAlignment="1">
      <alignment horizontal="center"/>
    </xf>
    <xf numFmtId="0" fontId="14" fillId="0" borderId="20" xfId="2" applyFont="1" applyBorder="1" applyAlignment="1">
      <alignment horizontal="center"/>
    </xf>
    <xf numFmtId="0" fontId="14" fillId="0" borderId="22" xfId="2" applyFont="1" applyBorder="1" applyAlignment="1">
      <alignment horizontal="center"/>
    </xf>
    <xf numFmtId="0" fontId="15" fillId="0" borderId="19"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4" fillId="9" borderId="12" xfId="1" applyFont="1" applyFill="1" applyBorder="1"/>
    <xf numFmtId="0" fontId="14" fillId="9" borderId="11" xfId="1" applyFont="1" applyFill="1" applyBorder="1"/>
    <xf numFmtId="0" fontId="14" fillId="0" borderId="10" xfId="1" applyFont="1" applyBorder="1" applyAlignment="1">
      <alignment horizontal="left" vertical="center" wrapText="1"/>
    </xf>
    <xf numFmtId="0" fontId="14" fillId="0" borderId="12" xfId="1" applyFont="1" applyBorder="1" applyAlignment="1">
      <alignment horizontal="left" vertical="center" wrapText="1"/>
    </xf>
    <xf numFmtId="0" fontId="14" fillId="0" borderId="11" xfId="1" applyFont="1" applyBorder="1" applyAlignment="1">
      <alignment horizontal="left" vertical="center" wrapText="1"/>
    </xf>
    <xf numFmtId="0" fontId="17" fillId="9" borderId="28" xfId="1" applyFont="1" applyFill="1" applyBorder="1" applyAlignment="1">
      <alignment horizontal="center" vertical="center" wrapText="1"/>
    </xf>
    <xf numFmtId="0" fontId="17" fillId="9" borderId="29" xfId="1" applyFont="1" applyFill="1" applyBorder="1" applyAlignment="1">
      <alignment horizontal="center" vertical="center" wrapText="1"/>
    </xf>
    <xf numFmtId="0" fontId="17" fillId="9" borderId="25" xfId="1" applyFont="1" applyFill="1" applyBorder="1" applyAlignment="1">
      <alignment horizontal="center" vertical="center" wrapText="1"/>
    </xf>
    <xf numFmtId="0" fontId="18" fillId="0" borderId="35" xfId="1" applyFont="1" applyFill="1" applyBorder="1" applyAlignment="1">
      <alignment horizontal="left" vertical="center" wrapText="1"/>
    </xf>
    <xf numFmtId="0" fontId="18" fillId="0" borderId="35" xfId="1" applyFont="1" applyFill="1" applyBorder="1" applyAlignment="1">
      <alignment horizontal="left" vertical="center"/>
    </xf>
    <xf numFmtId="0" fontId="18" fillId="0" borderId="36" xfId="1" applyFont="1" applyFill="1" applyBorder="1" applyAlignment="1">
      <alignment horizontal="left" vertical="center"/>
    </xf>
    <xf numFmtId="0" fontId="14" fillId="0" borderId="28" xfId="1" applyFont="1" applyBorder="1" applyAlignment="1">
      <alignment horizontal="left" vertical="center" wrapText="1"/>
    </xf>
    <xf numFmtId="0" fontId="14" fillId="0" borderId="29" xfId="1" applyFont="1" applyBorder="1" applyAlignment="1">
      <alignment horizontal="left" vertical="center"/>
    </xf>
    <xf numFmtId="0" fontId="14" fillId="0" borderId="30" xfId="1" applyFont="1" applyBorder="1" applyAlignment="1">
      <alignment horizontal="left" vertical="center"/>
    </xf>
    <xf numFmtId="0" fontId="17" fillId="9" borderId="5" xfId="1" applyFont="1" applyFill="1" applyBorder="1" applyAlignment="1">
      <alignment horizontal="center" vertical="center" wrapText="1"/>
    </xf>
    <xf numFmtId="0" fontId="17" fillId="9" borderId="4" xfId="1" applyFont="1" applyFill="1" applyBorder="1" applyAlignment="1">
      <alignment horizontal="center" vertical="center" wrapText="1"/>
    </xf>
    <xf numFmtId="0" fontId="17" fillId="9" borderId="7" xfId="1" applyFont="1" applyFill="1" applyBorder="1" applyAlignment="1">
      <alignment horizontal="center" vertical="center" wrapText="1"/>
    </xf>
    <xf numFmtId="0" fontId="14" fillId="0" borderId="5" xfId="1" applyFont="1" applyBorder="1" applyAlignment="1">
      <alignment horizontal="left" vertical="center"/>
    </xf>
    <xf numFmtId="0" fontId="14" fillId="0" borderId="4" xfId="1" applyFont="1" applyBorder="1" applyAlignment="1">
      <alignment horizontal="left" vertical="center"/>
    </xf>
    <xf numFmtId="0" fontId="14" fillId="0" borderId="26" xfId="1" applyFont="1" applyBorder="1" applyAlignment="1">
      <alignment horizontal="left" vertical="center"/>
    </xf>
    <xf numFmtId="0" fontId="14" fillId="0" borderId="5" xfId="1" applyFont="1" applyBorder="1" applyAlignment="1">
      <alignment horizontal="left" vertical="center" wrapText="1"/>
    </xf>
    <xf numFmtId="0" fontId="17" fillId="9" borderId="31" xfId="1" applyFont="1" applyFill="1" applyBorder="1" applyAlignment="1">
      <alignment horizontal="center" vertical="center" wrapText="1"/>
    </xf>
    <xf numFmtId="0" fontId="17" fillId="9" borderId="32" xfId="1" applyFont="1" applyFill="1" applyBorder="1" applyAlignment="1">
      <alignment horizontal="center" vertical="center" wrapText="1"/>
    </xf>
    <xf numFmtId="0" fontId="17" fillId="9" borderId="33" xfId="1" applyFont="1" applyFill="1" applyBorder="1" applyAlignment="1">
      <alignment horizontal="center" vertical="center" wrapText="1"/>
    </xf>
    <xf numFmtId="0" fontId="14" fillId="0" borderId="31" xfId="1" applyFont="1" applyBorder="1" applyAlignment="1">
      <alignment horizontal="left" vertical="center" wrapText="1"/>
    </xf>
    <xf numFmtId="0" fontId="14" fillId="0" borderId="32" xfId="1" applyFont="1" applyBorder="1" applyAlignment="1">
      <alignment horizontal="left" vertical="center"/>
    </xf>
    <xf numFmtId="0" fontId="14" fillId="0" borderId="34" xfId="1" applyFont="1" applyBorder="1" applyAlignment="1">
      <alignment horizontal="left" vertical="center"/>
    </xf>
    <xf numFmtId="0" fontId="17" fillId="9" borderId="26" xfId="1" applyFont="1" applyFill="1" applyBorder="1" applyAlignment="1">
      <alignment horizontal="center" vertical="center" wrapText="1"/>
    </xf>
    <xf numFmtId="0" fontId="14" fillId="0" borderId="37" xfId="1" applyFont="1" applyBorder="1" applyAlignment="1">
      <alignment horizontal="left" vertical="center" wrapText="1"/>
    </xf>
    <xf numFmtId="0" fontId="14" fillId="0" borderId="8" xfId="1" applyFont="1" applyBorder="1" applyAlignment="1">
      <alignment horizontal="left" vertical="center" wrapText="1"/>
    </xf>
    <xf numFmtId="0" fontId="14" fillId="0" borderId="14" xfId="1" applyFont="1" applyBorder="1" applyAlignment="1">
      <alignment horizontal="left" vertical="center" wrapText="1"/>
    </xf>
    <xf numFmtId="0" fontId="18" fillId="0" borderId="8" xfId="1" applyFont="1" applyBorder="1" applyAlignment="1">
      <alignment horizontal="left" vertical="center" wrapText="1"/>
    </xf>
    <xf numFmtId="0" fontId="18" fillId="0" borderId="8" xfId="1" applyFont="1" applyBorder="1" applyAlignment="1">
      <alignment horizontal="left" vertical="center"/>
    </xf>
    <xf numFmtId="0" fontId="18" fillId="0" borderId="14" xfId="1" applyFont="1" applyBorder="1" applyAlignment="1">
      <alignment horizontal="left" vertical="center"/>
    </xf>
    <xf numFmtId="0" fontId="18" fillId="0" borderId="8" xfId="1" applyFont="1" applyFill="1" applyBorder="1" applyAlignment="1">
      <alignment horizontal="left" vertical="center"/>
    </xf>
    <xf numFmtId="0" fontId="18" fillId="0" borderId="14" xfId="1" applyFont="1" applyFill="1" applyBorder="1" applyAlignment="1">
      <alignment horizontal="left" vertical="center"/>
    </xf>
    <xf numFmtId="0" fontId="17" fillId="9" borderId="30" xfId="1" applyFont="1" applyFill="1" applyBorder="1" applyAlignment="1">
      <alignment horizontal="center" vertical="center" wrapText="1"/>
    </xf>
    <xf numFmtId="0" fontId="17" fillId="9" borderId="34" xfId="1" applyFont="1" applyFill="1" applyBorder="1" applyAlignment="1">
      <alignment horizontal="center" vertical="center" wrapText="1"/>
    </xf>
    <xf numFmtId="0" fontId="37" fillId="0" borderId="41" xfId="1" applyFont="1" applyBorder="1" applyAlignment="1">
      <alignment horizontal="left" vertical="center" wrapText="1"/>
    </xf>
    <xf numFmtId="0" fontId="17" fillId="9" borderId="20" xfId="1" applyFont="1" applyFill="1" applyBorder="1" applyAlignment="1">
      <alignment horizontal="center" vertical="center" wrapText="1"/>
    </xf>
    <xf numFmtId="0" fontId="17" fillId="9" borderId="21" xfId="1" applyFont="1" applyFill="1" applyBorder="1" applyAlignment="1">
      <alignment horizontal="center" vertical="center" wrapText="1"/>
    </xf>
    <xf numFmtId="0" fontId="17" fillId="9" borderId="22" xfId="1" applyFont="1" applyFill="1" applyBorder="1" applyAlignment="1">
      <alignment horizontal="center" vertical="center" wrapText="1"/>
    </xf>
    <xf numFmtId="0" fontId="14" fillId="0" borderId="38" xfId="1" applyFont="1" applyBorder="1" applyAlignment="1">
      <alignment horizontal="left" wrapText="1"/>
    </xf>
    <xf numFmtId="0" fontId="14" fillId="0" borderId="15" xfId="1" applyFont="1" applyBorder="1" applyAlignment="1">
      <alignment horizontal="left"/>
    </xf>
    <xf numFmtId="0" fontId="14" fillId="0" borderId="16" xfId="1" applyFont="1" applyBorder="1" applyAlignment="1">
      <alignment horizontal="left"/>
    </xf>
    <xf numFmtId="0" fontId="14" fillId="0" borderId="39" xfId="1" applyFont="1" applyBorder="1" applyAlignment="1">
      <alignment horizontal="left" vertical="center" wrapText="1"/>
    </xf>
    <xf numFmtId="0" fontId="14" fillId="0" borderId="40" xfId="1" applyFont="1" applyBorder="1" applyAlignment="1">
      <alignment horizontal="left" vertical="center" wrapText="1"/>
    </xf>
    <xf numFmtId="0" fontId="14" fillId="0" borderId="41" xfId="1" applyFont="1" applyBorder="1" applyAlignment="1">
      <alignment horizontal="left" vertical="center" wrapText="1"/>
    </xf>
    <xf numFmtId="0" fontId="14" fillId="0" borderId="42" xfId="1" applyFont="1" applyBorder="1" applyAlignment="1">
      <alignment horizontal="left" vertical="center" wrapText="1"/>
    </xf>
    <xf numFmtId="0" fontId="14" fillId="0" borderId="43" xfId="1" applyFont="1" applyBorder="1" applyAlignment="1">
      <alignment horizontal="left" vertical="center" wrapText="1"/>
    </xf>
    <xf numFmtId="0" fontId="14" fillId="0" borderId="44" xfId="1" applyFont="1" applyBorder="1" applyAlignment="1">
      <alignment horizontal="left" vertical="center" wrapText="1"/>
    </xf>
    <xf numFmtId="0" fontId="18" fillId="11" borderId="19" xfId="1" applyFont="1" applyFill="1" applyBorder="1" applyAlignment="1">
      <alignment horizontal="justify" vertical="justify" wrapText="1"/>
    </xf>
    <xf numFmtId="0" fontId="18" fillId="11" borderId="1" xfId="1" applyFont="1" applyFill="1" applyBorder="1" applyAlignment="1">
      <alignment horizontal="justify" vertical="justify" wrapText="1"/>
    </xf>
    <xf numFmtId="0" fontId="18" fillId="11" borderId="2" xfId="1" applyFont="1" applyFill="1" applyBorder="1" applyAlignment="1">
      <alignment horizontal="justify" vertical="justify" wrapText="1"/>
    </xf>
    <xf numFmtId="0" fontId="17" fillId="9" borderId="45" xfId="1" applyFont="1" applyFill="1" applyBorder="1" applyAlignment="1">
      <alignment horizontal="center" vertical="center" wrapText="1"/>
    </xf>
    <xf numFmtId="0" fontId="17" fillId="9" borderId="46" xfId="1" applyFont="1" applyFill="1" applyBorder="1" applyAlignment="1">
      <alignment horizontal="center" vertical="center" wrapText="1"/>
    </xf>
    <xf numFmtId="0" fontId="17" fillId="9" borderId="47" xfId="1" applyFont="1" applyFill="1" applyBorder="1" applyAlignment="1">
      <alignment horizontal="center" vertical="center" wrapText="1"/>
    </xf>
    <xf numFmtId="14" fontId="23" fillId="0" borderId="10" xfId="1" applyNumberFormat="1" applyFont="1" applyFill="1" applyBorder="1" applyAlignment="1">
      <alignment horizontal="center" vertical="center"/>
    </xf>
    <xf numFmtId="14" fontId="23" fillId="0" borderId="12" xfId="1" applyNumberFormat="1" applyFont="1" applyFill="1" applyBorder="1" applyAlignment="1">
      <alignment horizontal="center" vertical="center"/>
    </xf>
    <xf numFmtId="14" fontId="23" fillId="0" borderId="11" xfId="1" applyNumberFormat="1" applyFont="1" applyFill="1" applyBorder="1" applyAlignment="1">
      <alignment horizontal="center" vertical="center"/>
    </xf>
    <xf numFmtId="0" fontId="28" fillId="0" borderId="7" xfId="1" applyFont="1" applyFill="1" applyBorder="1" applyAlignment="1">
      <alignment horizontal="left" vertical="center" wrapText="1"/>
    </xf>
    <xf numFmtId="0" fontId="28" fillId="0" borderId="39" xfId="1" applyFont="1" applyFill="1" applyBorder="1" applyAlignment="1">
      <alignment horizontal="left" vertical="center" wrapText="1"/>
    </xf>
    <xf numFmtId="0" fontId="28" fillId="0" borderId="14" xfId="1" applyFont="1" applyFill="1" applyBorder="1" applyAlignment="1">
      <alignment horizontal="left" vertical="center" wrapText="1"/>
    </xf>
    <xf numFmtId="0" fontId="2" fillId="0" borderId="19" xfId="1" applyFont="1" applyBorder="1" applyAlignment="1">
      <alignment horizontal="center"/>
    </xf>
    <xf numFmtId="0" fontId="2" fillId="0" borderId="2" xfId="1" applyFont="1" applyBorder="1" applyAlignment="1">
      <alignment horizontal="center"/>
    </xf>
    <xf numFmtId="0" fontId="2" fillId="0" borderId="6" xfId="1" applyFont="1" applyBorder="1" applyAlignment="1">
      <alignment horizontal="center"/>
    </xf>
    <xf numFmtId="0" fontId="2" fillId="0" borderId="3" xfId="1" applyFont="1" applyBorder="1" applyAlignment="1">
      <alignment horizontal="center"/>
    </xf>
    <xf numFmtId="0" fontId="2" fillId="0" borderId="20" xfId="1" applyFont="1" applyBorder="1" applyAlignment="1">
      <alignment horizontal="center"/>
    </xf>
    <xf numFmtId="0" fontId="2" fillId="0" borderId="22" xfId="1" applyFont="1" applyBorder="1" applyAlignment="1">
      <alignment horizontal="center"/>
    </xf>
    <xf numFmtId="0" fontId="5" fillId="0" borderId="19"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3" fontId="24" fillId="0" borderId="9" xfId="1" applyNumberFormat="1" applyFont="1" applyBorder="1" applyAlignment="1">
      <alignment horizontal="center" vertical="center"/>
    </xf>
    <xf numFmtId="3" fontId="24" fillId="0" borderId="17" xfId="1" applyNumberFormat="1" applyFont="1" applyBorder="1" applyAlignment="1">
      <alignment horizontal="center" vertical="center"/>
    </xf>
    <xf numFmtId="3" fontId="24" fillId="0" borderId="18" xfId="1" applyNumberFormat="1" applyFont="1" applyBorder="1" applyAlignment="1">
      <alignment horizontal="center" vertical="center"/>
    </xf>
    <xf numFmtId="3" fontId="25" fillId="0" borderId="9" xfId="1" applyNumberFormat="1" applyFont="1" applyBorder="1" applyAlignment="1">
      <alignment horizontal="center" vertical="center"/>
    </xf>
    <xf numFmtId="3" fontId="25" fillId="0" borderId="18" xfId="1" applyNumberFormat="1" applyFont="1" applyBorder="1" applyAlignment="1">
      <alignment horizontal="center" vertical="center"/>
    </xf>
    <xf numFmtId="0" fontId="8" fillId="3" borderId="19"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9" fillId="3" borderId="23" xfId="1" applyFont="1" applyFill="1" applyBorder="1" applyAlignment="1">
      <alignment horizontal="center" vertical="center" wrapText="1"/>
    </xf>
    <xf numFmtId="0" fontId="27" fillId="8" borderId="4" xfId="1" applyFont="1" applyFill="1" applyBorder="1" applyAlignment="1">
      <alignment horizontal="center" vertical="center" wrapText="1"/>
    </xf>
    <xf numFmtId="0" fontId="27" fillId="8" borderId="26" xfId="1" applyFont="1" applyFill="1" applyBorder="1" applyAlignment="1">
      <alignment horizontal="center" vertical="center" wrapText="1"/>
    </xf>
    <xf numFmtId="0" fontId="5" fillId="4" borderId="6" xfId="1" applyFont="1" applyFill="1" applyBorder="1" applyAlignment="1">
      <alignment horizontal="left" vertical="justify"/>
    </xf>
    <xf numFmtId="0" fontId="5" fillId="4" borderId="0" xfId="1" applyFont="1" applyFill="1" applyBorder="1" applyAlignment="1">
      <alignment horizontal="left" vertical="justify"/>
    </xf>
    <xf numFmtId="0" fontId="5" fillId="4" borderId="3" xfId="1" applyFont="1" applyFill="1" applyBorder="1" applyAlignment="1">
      <alignment horizontal="left" vertical="justify"/>
    </xf>
    <xf numFmtId="0" fontId="28" fillId="0" borderId="7" xfId="1" applyFont="1" applyFill="1" applyBorder="1" applyAlignment="1">
      <alignment horizontal="left" vertical="justify"/>
    </xf>
    <xf numFmtId="0" fontId="28" fillId="0" borderId="39" xfId="1" applyFont="1" applyFill="1" applyBorder="1" applyAlignment="1">
      <alignment horizontal="left" vertical="justify"/>
    </xf>
    <xf numFmtId="0" fontId="28" fillId="0" borderId="7" xfId="1" applyFont="1" applyFill="1" applyBorder="1" applyAlignment="1">
      <alignment horizontal="left" vertical="center"/>
    </xf>
    <xf numFmtId="0" fontId="28" fillId="0" borderId="39" xfId="1" applyFont="1" applyFill="1" applyBorder="1" applyAlignment="1">
      <alignment horizontal="left" vertical="center"/>
    </xf>
    <xf numFmtId="0" fontId="28" fillId="0" borderId="14" xfId="1" applyFont="1" applyFill="1" applyBorder="1" applyAlignment="1">
      <alignment horizontal="left" vertical="center"/>
    </xf>
    <xf numFmtId="0" fontId="8" fillId="3" borderId="10"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1" xfId="1" applyFont="1" applyFill="1" applyBorder="1" applyAlignment="1">
      <alignment horizontal="center" vertical="center"/>
    </xf>
    <xf numFmtId="0" fontId="28" fillId="0" borderId="48" xfId="1" applyFont="1" applyFill="1" applyBorder="1" applyAlignment="1">
      <alignment horizontal="left" vertical="justify"/>
    </xf>
    <xf numFmtId="0" fontId="28" fillId="0" borderId="49" xfId="1" applyFont="1" applyFill="1" applyBorder="1" applyAlignment="1">
      <alignment horizontal="left" vertical="justify"/>
    </xf>
    <xf numFmtId="0" fontId="28" fillId="0" borderId="48" xfId="1" applyFont="1" applyFill="1" applyBorder="1" applyAlignment="1">
      <alignment horizontal="left" vertical="center"/>
    </xf>
    <xf numFmtId="0" fontId="28" fillId="0" borderId="49" xfId="1" applyFont="1" applyFill="1" applyBorder="1" applyAlignment="1">
      <alignment horizontal="left" vertical="center"/>
    </xf>
    <xf numFmtId="0" fontId="28" fillId="0" borderId="36" xfId="1" applyFont="1" applyFill="1" applyBorder="1" applyAlignment="1">
      <alignment horizontal="left" vertical="center"/>
    </xf>
    <xf numFmtId="0" fontId="28" fillId="0" borderId="48" xfId="1" applyFont="1" applyFill="1" applyBorder="1" applyAlignment="1">
      <alignment horizontal="left" vertical="center" wrapText="1"/>
    </xf>
    <xf numFmtId="0" fontId="28" fillId="0" borderId="49" xfId="1" applyFont="1" applyFill="1" applyBorder="1" applyAlignment="1">
      <alignment horizontal="left" vertical="center" wrapText="1"/>
    </xf>
    <xf numFmtId="0" fontId="28" fillId="0" borderId="36" xfId="1" applyFont="1" applyFill="1" applyBorder="1" applyAlignment="1">
      <alignment horizontal="left" vertical="center" wrapText="1"/>
    </xf>
    <xf numFmtId="0" fontId="28" fillId="1" borderId="37" xfId="1" applyFont="1" applyFill="1" applyBorder="1" applyAlignment="1">
      <alignment horizontal="center" vertical="center"/>
    </xf>
    <xf numFmtId="0" fontId="28" fillId="1" borderId="8" xfId="1" applyFont="1" applyFill="1" applyBorder="1" applyAlignment="1">
      <alignment horizontal="center" vertical="center"/>
    </xf>
    <xf numFmtId="0" fontId="28" fillId="1" borderId="14"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3" xfId="1" applyFont="1" applyFill="1" applyBorder="1" applyAlignment="1">
      <alignment horizontal="center" vertical="center"/>
    </xf>
    <xf numFmtId="0" fontId="28" fillId="1" borderId="4" xfId="1" applyFont="1" applyFill="1" applyBorder="1" applyAlignment="1">
      <alignment horizontal="center" vertical="center"/>
    </xf>
    <xf numFmtId="0" fontId="28" fillId="1" borderId="26" xfId="1" applyFont="1" applyFill="1" applyBorder="1" applyAlignment="1">
      <alignment horizontal="center" vertical="center"/>
    </xf>
    <xf numFmtId="0" fontId="12" fillId="2" borderId="0" xfId="1" applyFont="1" applyFill="1" applyBorder="1" applyAlignment="1">
      <alignment horizontal="center" vertical="center" wrapText="1"/>
    </xf>
    <xf numFmtId="0" fontId="12" fillId="2" borderId="0" xfId="1" applyFont="1" applyFill="1" applyBorder="1" applyAlignment="1">
      <alignment horizontal="center" vertical="center"/>
    </xf>
    <xf numFmtId="0" fontId="2" fillId="2" borderId="0" xfId="1" applyFont="1" applyFill="1" applyBorder="1" applyAlignment="1">
      <alignment horizontal="justify" vertical="justify" wrapText="1"/>
    </xf>
    <xf numFmtId="0" fontId="2" fillId="13" borderId="6" xfId="1" applyFont="1" applyFill="1" applyBorder="1" applyAlignment="1">
      <alignment horizontal="left" vertical="center" wrapText="1"/>
    </xf>
    <xf numFmtId="0" fontId="2" fillId="13" borderId="0" xfId="1" applyFont="1" applyFill="1" applyBorder="1" applyAlignment="1">
      <alignment horizontal="left" vertical="center"/>
    </xf>
    <xf numFmtId="0" fontId="2" fillId="13" borderId="3" xfId="1" applyFont="1" applyFill="1" applyBorder="1" applyAlignment="1">
      <alignment horizontal="left" vertical="center"/>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14" fontId="6" fillId="0" borderId="10" xfId="1" applyNumberFormat="1" applyFont="1" applyFill="1" applyBorder="1" applyAlignment="1">
      <alignment horizontal="center"/>
    </xf>
    <xf numFmtId="14" fontId="6" fillId="0" borderId="12" xfId="1" applyNumberFormat="1" applyFont="1" applyFill="1" applyBorder="1" applyAlignment="1">
      <alignment horizontal="center"/>
    </xf>
    <xf numFmtId="14" fontId="6" fillId="0" borderId="11" xfId="1" applyNumberFormat="1" applyFont="1" applyFill="1" applyBorder="1" applyAlignment="1">
      <alignment horizontal="center"/>
    </xf>
    <xf numFmtId="0" fontId="28" fillId="11" borderId="7" xfId="1" applyFont="1" applyFill="1" applyBorder="1" applyAlignment="1">
      <alignment horizontal="center" vertical="center" wrapText="1"/>
    </xf>
    <xf numFmtId="0" fontId="28" fillId="11" borderId="39" xfId="1" applyFont="1" applyFill="1" applyBorder="1" applyAlignment="1">
      <alignment horizontal="center" vertical="center" wrapText="1"/>
    </xf>
    <xf numFmtId="0" fontId="28" fillId="11" borderId="1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8" fillId="5" borderId="10" xfId="1" applyFont="1" applyFill="1" applyBorder="1" applyAlignment="1">
      <alignment horizontal="center" vertical="center" wrapText="1"/>
    </xf>
    <xf numFmtId="0" fontId="8" fillId="5" borderId="12"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5" fillId="0" borderId="2" xfId="1" applyFont="1" applyBorder="1" applyAlignment="1">
      <alignment horizontal="center"/>
    </xf>
    <xf numFmtId="0" fontId="5" fillId="0" borderId="3" xfId="1" applyFont="1" applyBorder="1" applyAlignment="1">
      <alignment horizontal="center"/>
    </xf>
    <xf numFmtId="0" fontId="9" fillId="5" borderId="10" xfId="1" applyFont="1" applyFill="1" applyBorder="1" applyAlignment="1">
      <alignment horizontal="center" vertical="center" wrapText="1"/>
    </xf>
    <xf numFmtId="0" fontId="9" fillId="5" borderId="11" xfId="1" applyFont="1" applyFill="1" applyBorder="1" applyAlignment="1">
      <alignment horizontal="center" vertical="center" wrapText="1"/>
    </xf>
    <xf numFmtId="0" fontId="1" fillId="0" borderId="24"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8" borderId="7" xfId="1"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14" xfId="1" applyFont="1" applyFill="1" applyBorder="1" applyAlignment="1">
      <alignment horizontal="center" vertical="center" wrapText="1"/>
    </xf>
    <xf numFmtId="14" fontId="1" fillId="0" borderId="12" xfId="1" applyNumberFormat="1" applyFont="1" applyFill="1" applyBorder="1" applyAlignment="1">
      <alignment horizontal="center"/>
    </xf>
    <xf numFmtId="14" fontId="1" fillId="0" borderId="11" xfId="1" applyNumberFormat="1" applyFont="1" applyFill="1" applyBorder="1" applyAlignment="1">
      <alignment horizontal="center"/>
    </xf>
    <xf numFmtId="0" fontId="1" fillId="8" borderId="24"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1" fillId="0" borderId="24" xfId="1" applyFont="1" applyBorder="1" applyAlignment="1">
      <alignment horizontal="left" vertical="center" wrapText="1"/>
    </xf>
    <xf numFmtId="0" fontId="1" fillId="0" borderId="27" xfId="1" applyFont="1" applyBorder="1" applyAlignment="1">
      <alignment horizontal="left" vertical="center" wrapText="1"/>
    </xf>
    <xf numFmtId="0" fontId="1" fillId="0" borderId="4" xfId="1" applyFont="1" applyBorder="1" applyAlignment="1">
      <alignment horizontal="left" vertical="center" wrapText="1"/>
    </xf>
    <xf numFmtId="0" fontId="1" fillId="0" borderId="26" xfId="1" applyFont="1" applyBorder="1" applyAlignment="1">
      <alignment horizontal="left" vertical="center" wrapText="1"/>
    </xf>
    <xf numFmtId="0" fontId="5" fillId="8" borderId="4" xfId="1" applyFont="1" applyFill="1" applyBorder="1" applyAlignment="1">
      <alignment horizontal="center" vertical="center"/>
    </xf>
    <xf numFmtId="0" fontId="5" fillId="8" borderId="26" xfId="1" applyFont="1" applyFill="1" applyBorder="1" applyAlignment="1">
      <alignment horizontal="center" vertical="center"/>
    </xf>
    <xf numFmtId="0" fontId="2" fillId="2" borderId="0" xfId="0" applyFont="1" applyFill="1" applyBorder="1" applyAlignment="1">
      <alignment horizontal="left" vertical="justify" wrapText="1"/>
    </xf>
    <xf numFmtId="0" fontId="12" fillId="2" borderId="0" xfId="0"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15" xfId="1" applyFont="1" applyFill="1" applyBorder="1" applyAlignment="1">
      <alignment horizontal="center" vertical="center" wrapText="1"/>
    </xf>
    <xf numFmtId="0" fontId="1" fillId="8" borderId="16" xfId="1" applyFont="1" applyFill="1" applyBorder="1" applyAlignment="1">
      <alignment horizontal="center" vertical="center" wrapText="1"/>
    </xf>
    <xf numFmtId="0" fontId="2" fillId="2" borderId="0" xfId="0" applyFont="1" applyFill="1" applyBorder="1" applyAlignment="1">
      <alignment horizontal="justify" vertical="justify" wrapText="1"/>
    </xf>
    <xf numFmtId="0" fontId="2" fillId="0" borderId="9" xfId="1" applyFont="1" applyBorder="1" applyAlignment="1">
      <alignment horizontal="center"/>
    </xf>
    <xf numFmtId="0" fontId="2" fillId="0" borderId="17" xfId="1" applyFont="1" applyBorder="1" applyAlignment="1">
      <alignment horizontal="center"/>
    </xf>
    <xf numFmtId="0" fontId="2" fillId="0" borderId="18" xfId="1" applyFont="1" applyBorder="1" applyAlignment="1">
      <alignment horizontal="center"/>
    </xf>
    <xf numFmtId="0" fontId="3" fillId="0" borderId="23" xfId="1" applyFont="1" applyBorder="1" applyAlignment="1">
      <alignment horizontal="center" vertical="center" wrapText="1"/>
    </xf>
    <xf numFmtId="0" fontId="9" fillId="5" borderId="23" xfId="1" applyFont="1" applyFill="1" applyBorder="1" applyAlignment="1">
      <alignment horizontal="center" vertical="center" wrapText="1"/>
    </xf>
    <xf numFmtId="0" fontId="9" fillId="5" borderId="23" xfId="1" applyFont="1" applyFill="1" applyBorder="1" applyAlignment="1" applyProtection="1">
      <alignment horizontal="center" vertical="center" wrapText="1"/>
    </xf>
    <xf numFmtId="0" fontId="2" fillId="0" borderId="24" xfId="1" quotePrefix="1" applyFont="1" applyFill="1" applyBorder="1" applyAlignment="1">
      <alignment horizontal="left" vertical="center" wrapText="1"/>
    </xf>
    <xf numFmtId="0" fontId="2" fillId="0" borderId="24" xfId="1" applyFont="1" applyBorder="1" applyAlignment="1">
      <alignment horizontal="center"/>
    </xf>
    <xf numFmtId="0" fontId="2" fillId="0" borderId="24" xfId="1" applyFont="1" applyFill="1" applyBorder="1" applyAlignment="1">
      <alignment horizontal="center" vertical="center" wrapText="1"/>
    </xf>
    <xf numFmtId="0" fontId="2" fillId="0" borderId="24"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4" xfId="1" applyFont="1" applyFill="1" applyBorder="1" applyAlignment="1">
      <alignment horizontal="center" vertical="center" wrapText="1"/>
    </xf>
    <xf numFmtId="0" fontId="2" fillId="0" borderId="4" xfId="1" quotePrefix="1" applyFont="1" applyFill="1" applyBorder="1" applyAlignment="1">
      <alignment horizontal="left" vertical="center" wrapText="1"/>
    </xf>
    <xf numFmtId="0" fontId="2" fillId="0" borderId="26" xfId="1" applyFont="1" applyFill="1" applyBorder="1" applyAlignment="1">
      <alignment horizontal="left" vertical="center" wrapText="1"/>
    </xf>
    <xf numFmtId="0" fontId="2" fillId="0" borderId="4" xfId="1" applyFont="1" applyBorder="1" applyAlignment="1">
      <alignment horizontal="center"/>
    </xf>
    <xf numFmtId="0" fontId="2" fillId="0" borderId="7" xfId="1" applyFont="1" applyFill="1" applyBorder="1" applyAlignment="1">
      <alignment vertical="center" wrapText="1"/>
    </xf>
    <xf numFmtId="0" fontId="2" fillId="0" borderId="14" xfId="1" applyFont="1" applyFill="1" applyBorder="1" applyAlignment="1">
      <alignment vertical="center" wrapText="1"/>
    </xf>
    <xf numFmtId="0" fontId="28" fillId="0" borderId="51" xfId="1" quotePrefix="1" applyFont="1" applyFill="1" applyBorder="1" applyAlignment="1">
      <alignment horizontal="left" vertical="center" wrapText="1"/>
    </xf>
    <xf numFmtId="0" fontId="2" fillId="0" borderId="51" xfId="1" applyFont="1" applyFill="1" applyBorder="1" applyAlignment="1">
      <alignment horizontal="center" vertical="center" wrapText="1"/>
    </xf>
    <xf numFmtId="0" fontId="2" fillId="0" borderId="51" xfId="1" applyFont="1" applyFill="1" applyBorder="1" applyAlignment="1">
      <alignment horizontal="left" vertical="center" wrapText="1"/>
    </xf>
    <xf numFmtId="0" fontId="2" fillId="0" borderId="52" xfId="1" applyFont="1" applyFill="1" applyBorder="1" applyAlignment="1">
      <alignment horizontal="left" vertical="center" wrapText="1"/>
    </xf>
    <xf numFmtId="0" fontId="9" fillId="5" borderId="45" xfId="1" applyFont="1" applyFill="1" applyBorder="1" applyAlignment="1">
      <alignment horizontal="center" vertical="center" wrapText="1"/>
    </xf>
    <xf numFmtId="0" fontId="9" fillId="5" borderId="46" xfId="1" applyFont="1" applyFill="1" applyBorder="1" applyAlignment="1">
      <alignment horizontal="center" vertical="center" wrapText="1"/>
    </xf>
    <xf numFmtId="0" fontId="9" fillId="5" borderId="47" xfId="1" applyFont="1" applyFill="1" applyBorder="1" applyAlignment="1">
      <alignment horizontal="center" vertical="center" wrapText="1"/>
    </xf>
    <xf numFmtId="0" fontId="2" fillId="8" borderId="5" xfId="1" applyFont="1" applyFill="1" applyBorder="1" applyAlignment="1">
      <alignment horizontal="center" vertical="center" wrapText="1"/>
    </xf>
    <xf numFmtId="0" fontId="2" fillId="8" borderId="4" xfId="1" applyFont="1" applyFill="1" applyBorder="1" applyAlignment="1">
      <alignment horizontal="center" vertical="center" wrapText="1"/>
    </xf>
    <xf numFmtId="0" fontId="2" fillId="8" borderId="50" xfId="1" applyFont="1" applyFill="1" applyBorder="1" applyAlignment="1">
      <alignment horizontal="center" vertical="center" wrapText="1"/>
    </xf>
    <xf numFmtId="0" fontId="2" fillId="8" borderId="51" xfId="1" applyFont="1" applyFill="1" applyBorder="1" applyAlignment="1">
      <alignment horizontal="center" vertical="center" wrapText="1"/>
    </xf>
    <xf numFmtId="0" fontId="32" fillId="0" borderId="7" xfId="1" applyFont="1" applyFill="1" applyBorder="1" applyAlignment="1">
      <alignment horizontal="left" vertical="center"/>
    </xf>
    <xf numFmtId="0" fontId="32" fillId="0" borderId="8" xfId="1" applyFont="1" applyFill="1" applyBorder="1" applyAlignment="1">
      <alignment horizontal="left" vertical="center"/>
    </xf>
    <xf numFmtId="0" fontId="32" fillId="0" borderId="39"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14" xfId="1" applyFont="1" applyFill="1" applyBorder="1" applyAlignment="1">
      <alignment horizontal="left" vertical="center"/>
    </xf>
    <xf numFmtId="0" fontId="32" fillId="0" borderId="48" xfId="1" applyFont="1" applyFill="1" applyBorder="1" applyAlignment="1">
      <alignment horizontal="left" vertical="center"/>
    </xf>
    <xf numFmtId="0" fontId="32" fillId="0" borderId="35" xfId="1" applyFont="1" applyFill="1" applyBorder="1" applyAlignment="1">
      <alignment horizontal="left" vertical="center"/>
    </xf>
    <xf numFmtId="0" fontId="32" fillId="0" borderId="49" xfId="1" applyFont="1" applyFill="1" applyBorder="1" applyAlignment="1">
      <alignment horizontal="left" vertical="center"/>
    </xf>
    <xf numFmtId="0" fontId="2" fillId="0" borderId="48" xfId="1" applyFont="1" applyFill="1" applyBorder="1" applyAlignment="1">
      <alignment horizontal="left" vertical="center"/>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32" fillId="0" borderId="51" xfId="1" applyFont="1" applyFill="1" applyBorder="1" applyAlignment="1">
      <alignment horizontal="center" vertical="center" wrapText="1"/>
    </xf>
    <xf numFmtId="0" fontId="32" fillId="0" borderId="52" xfId="1" applyFont="1" applyFill="1" applyBorder="1" applyAlignment="1">
      <alignment horizontal="center" vertical="center" wrapText="1"/>
    </xf>
    <xf numFmtId="0" fontId="2" fillId="0" borderId="4" xfId="1" applyFont="1" applyBorder="1" applyAlignment="1">
      <alignment horizontal="center" vertical="center"/>
    </xf>
    <xf numFmtId="0" fontId="2" fillId="0" borderId="4" xfId="1" applyFont="1" applyBorder="1" applyAlignment="1">
      <alignment horizontal="left" vertical="center" wrapText="1"/>
    </xf>
    <xf numFmtId="0" fontId="2" fillId="0" borderId="26" xfId="1" applyFont="1" applyBorder="1" applyAlignment="1">
      <alignment horizontal="left" vertical="center" wrapText="1"/>
    </xf>
    <xf numFmtId="0" fontId="2" fillId="0" borderId="24" xfId="1" applyFont="1" applyBorder="1" applyAlignment="1">
      <alignment horizontal="center" vertical="center"/>
    </xf>
    <xf numFmtId="0" fontId="2" fillId="0" borderId="24" xfId="1" applyFont="1" applyBorder="1" applyAlignment="1">
      <alignment horizontal="left" vertical="center" wrapText="1"/>
    </xf>
    <xf numFmtId="0" fontId="2" fillId="0" borderId="27" xfId="1" applyFont="1" applyBorder="1" applyAlignment="1">
      <alignment horizontal="left" vertical="center" wrapText="1"/>
    </xf>
    <xf numFmtId="0" fontId="2" fillId="13" borderId="24" xfId="1" quotePrefix="1" applyFont="1" applyFill="1" applyBorder="1" applyAlignment="1">
      <alignment horizontal="left" vertical="center" wrapText="1"/>
    </xf>
    <xf numFmtId="0" fontId="2" fillId="13" borderId="24" xfId="1" applyFont="1" applyFill="1" applyBorder="1" applyAlignment="1">
      <alignment horizontal="center" vertical="center"/>
    </xf>
    <xf numFmtId="0" fontId="2" fillId="13" borderId="24" xfId="1" applyFont="1" applyFill="1" applyBorder="1" applyAlignment="1">
      <alignment horizontal="left" vertical="center" wrapText="1"/>
    </xf>
    <xf numFmtId="0" fontId="2" fillId="13" borderId="24" xfId="1" quotePrefix="1" applyFont="1" applyFill="1" applyBorder="1" applyAlignment="1">
      <alignment horizontal="justify" vertical="justify" wrapText="1"/>
    </xf>
    <xf numFmtId="0" fontId="2" fillId="13" borderId="27" xfId="1" quotePrefix="1" applyFont="1" applyFill="1" applyBorder="1" applyAlignment="1">
      <alignment horizontal="justify" vertical="justify" wrapText="1"/>
    </xf>
    <xf numFmtId="0" fontId="34" fillId="8" borderId="4" xfId="1" applyFont="1" applyFill="1" applyBorder="1" applyAlignment="1">
      <alignment horizontal="center" vertical="center"/>
    </xf>
    <xf numFmtId="0" fontId="34" fillId="8" borderId="26" xfId="1" applyFont="1" applyFill="1" applyBorder="1" applyAlignment="1">
      <alignment horizontal="center" vertical="center"/>
    </xf>
    <xf numFmtId="0" fontId="34" fillId="8" borderId="51" xfId="1" applyFont="1" applyFill="1" applyBorder="1" applyAlignment="1">
      <alignment horizontal="center" vertical="center"/>
    </xf>
    <xf numFmtId="0" fontId="34" fillId="8" borderId="52" xfId="1" applyFont="1" applyFill="1" applyBorder="1" applyAlignment="1">
      <alignment horizontal="center" vertical="center"/>
    </xf>
    <xf numFmtId="0" fontId="2" fillId="13" borderId="4" xfId="1" quotePrefix="1" applyFont="1" applyFill="1" applyBorder="1" applyAlignment="1">
      <alignment horizontal="left" vertical="center" wrapText="1"/>
    </xf>
    <xf numFmtId="0" fontId="2" fillId="13" borderId="4" xfId="1" quotePrefix="1" applyFont="1" applyFill="1" applyBorder="1" applyAlignment="1">
      <alignment horizontal="center" vertical="center" wrapText="1"/>
    </xf>
    <xf numFmtId="0" fontId="2" fillId="13" borderId="26" xfId="1" quotePrefix="1" applyFont="1" applyFill="1" applyBorder="1" applyAlignment="1">
      <alignment horizontal="left" vertical="center" wrapText="1"/>
    </xf>
    <xf numFmtId="0" fontId="2" fillId="13" borderId="4" xfId="1" applyFont="1" applyFill="1" applyBorder="1" applyAlignment="1">
      <alignment horizontal="left" vertical="center" wrapText="1"/>
    </xf>
    <xf numFmtId="0" fontId="28" fillId="13" borderId="4" xfId="1" applyFont="1" applyFill="1" applyBorder="1" applyAlignment="1">
      <alignment horizontal="left" vertical="center" wrapText="1"/>
    </xf>
    <xf numFmtId="0" fontId="28" fillId="13" borderId="4" xfId="1" quotePrefix="1" applyFont="1" applyFill="1" applyBorder="1" applyAlignment="1">
      <alignment horizontal="left" vertical="center" wrapText="1"/>
    </xf>
    <xf numFmtId="0" fontId="2" fillId="14" borderId="5" xfId="1" applyFont="1" applyFill="1" applyBorder="1" applyAlignment="1">
      <alignment horizontal="center" vertical="center" wrapText="1"/>
    </xf>
    <xf numFmtId="0" fontId="2" fillId="14" borderId="4" xfId="1" applyFont="1" applyFill="1" applyBorder="1" applyAlignment="1">
      <alignment horizontal="center" vertical="center" wrapText="1"/>
    </xf>
    <xf numFmtId="0" fontId="2" fillId="14" borderId="50" xfId="1" applyFont="1" applyFill="1" applyBorder="1" applyAlignment="1">
      <alignment horizontal="center" vertical="center" wrapText="1"/>
    </xf>
    <xf numFmtId="0" fontId="2" fillId="14" borderId="51" xfId="1" applyFont="1" applyFill="1" applyBorder="1" applyAlignment="1">
      <alignment horizontal="center" vertical="center" wrapText="1"/>
    </xf>
    <xf numFmtId="0" fontId="2" fillId="13" borderId="51" xfId="1" applyFont="1" applyFill="1" applyBorder="1" applyAlignment="1">
      <alignment horizontal="center" vertical="center"/>
    </xf>
    <xf numFmtId="0" fontId="2" fillId="13" borderId="51" xfId="1" applyFont="1" applyFill="1" applyBorder="1" applyAlignment="1">
      <alignment horizontal="left" vertical="center" wrapText="1"/>
    </xf>
    <xf numFmtId="0" fontId="2" fillId="13" borderId="51" xfId="1" quotePrefix="1" applyFont="1" applyFill="1" applyBorder="1" applyAlignment="1">
      <alignment horizontal="left" vertical="center" wrapText="1"/>
    </xf>
    <xf numFmtId="0" fontId="2" fillId="0" borderId="24" xfId="1" quotePrefix="1" applyFont="1" applyBorder="1" applyAlignment="1">
      <alignment horizontal="left" vertical="center" wrapText="1"/>
    </xf>
    <xf numFmtId="0" fontId="2" fillId="0" borderId="27" xfId="1" quotePrefix="1" applyFont="1" applyBorder="1" applyAlignment="1">
      <alignment horizontal="left" vertical="center" wrapText="1"/>
    </xf>
    <xf numFmtId="0" fontId="2" fillId="0" borderId="4" xfId="1" quotePrefix="1" applyFont="1" applyBorder="1" applyAlignment="1">
      <alignment horizontal="left" vertical="center" wrapText="1"/>
    </xf>
    <xf numFmtId="0" fontId="2" fillId="0" borderId="26" xfId="1" quotePrefix="1" applyFont="1" applyBorder="1" applyAlignment="1">
      <alignment horizontal="left" vertical="center" wrapText="1"/>
    </xf>
    <xf numFmtId="0" fontId="2" fillId="15" borderId="51" xfId="1" applyFont="1" applyFill="1" applyBorder="1" applyAlignment="1">
      <alignment horizontal="left" vertical="center" wrapText="1" shrinkToFit="1"/>
    </xf>
    <xf numFmtId="0" fontId="2" fillId="15" borderId="52" xfId="1" applyFont="1" applyFill="1" applyBorder="1" applyAlignment="1">
      <alignment horizontal="left" vertical="center" wrapText="1" shrinkToFit="1"/>
    </xf>
    <xf numFmtId="0" fontId="9" fillId="5" borderId="23" xfId="1" applyFont="1" applyFill="1" applyBorder="1" applyAlignment="1">
      <alignment horizontal="center" vertical="center"/>
    </xf>
    <xf numFmtId="0" fontId="2" fillId="0" borderId="0" xfId="1" applyFont="1" applyFill="1" applyBorder="1" applyAlignment="1">
      <alignment horizontal="center" vertical="center" wrapText="1"/>
    </xf>
    <xf numFmtId="0" fontId="12" fillId="0" borderId="3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14" xfId="1" applyFont="1" applyFill="1" applyBorder="1" applyAlignment="1">
      <alignment horizontal="center" vertical="center"/>
    </xf>
    <xf numFmtId="0" fontId="2" fillId="0" borderId="37" xfId="1" applyFont="1" applyFill="1" applyBorder="1" applyAlignment="1">
      <alignment horizontal="left" vertical="center" wrapText="1"/>
    </xf>
    <xf numFmtId="0" fontId="11" fillId="0" borderId="8"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8" fillId="3" borderId="20" xfId="1" applyFont="1" applyFill="1" applyBorder="1" applyAlignment="1">
      <alignment horizontal="center" vertical="center" wrapText="1"/>
    </xf>
    <xf numFmtId="0" fontId="8" fillId="3" borderId="22" xfId="1" applyFont="1" applyFill="1" applyBorder="1" applyAlignment="1">
      <alignment horizontal="center" vertical="center" wrapText="1"/>
    </xf>
    <xf numFmtId="14" fontId="1" fillId="0" borderId="20" xfId="1" applyNumberFormat="1" applyFont="1" applyFill="1" applyBorder="1" applyAlignment="1">
      <alignment horizontal="center"/>
    </xf>
    <xf numFmtId="14" fontId="1" fillId="0" borderId="21" xfId="1" applyNumberFormat="1" applyFont="1" applyFill="1" applyBorder="1" applyAlignment="1">
      <alignment horizontal="center"/>
    </xf>
    <xf numFmtId="14" fontId="1" fillId="0" borderId="22" xfId="1" applyNumberFormat="1" applyFont="1" applyFill="1" applyBorder="1" applyAlignment="1">
      <alignment horizontal="center"/>
    </xf>
    <xf numFmtId="0" fontId="2" fillId="0" borderId="4" xfId="1" quotePrefix="1" applyFont="1" applyBorder="1" applyAlignment="1">
      <alignment horizontal="center" vertical="center" wrapText="1"/>
    </xf>
    <xf numFmtId="0" fontId="2" fillId="13" borderId="26" xfId="1" applyFont="1" applyFill="1" applyBorder="1" applyAlignment="1">
      <alignment horizontal="left" vertical="center" wrapText="1"/>
    </xf>
    <xf numFmtId="0" fontId="1" fillId="8" borderId="4"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5" fillId="13" borderId="19" xfId="1" applyFont="1" applyFill="1" applyBorder="1" applyAlignment="1">
      <alignment horizontal="center" vertical="center" wrapText="1"/>
    </xf>
    <xf numFmtId="0" fontId="5" fillId="13" borderId="1" xfId="1" applyFont="1" applyFill="1" applyBorder="1" applyAlignment="1">
      <alignment horizontal="center" vertical="center" wrapText="1"/>
    </xf>
    <xf numFmtId="0" fontId="5" fillId="13" borderId="2" xfId="1" applyFont="1" applyFill="1" applyBorder="1" applyAlignment="1">
      <alignment horizontal="center" vertical="center" wrapText="1"/>
    </xf>
    <xf numFmtId="0" fontId="5" fillId="13" borderId="6" xfId="1" applyFont="1" applyFill="1" applyBorder="1" applyAlignment="1">
      <alignment horizontal="center" vertical="center" wrapText="1"/>
    </xf>
    <xf numFmtId="0" fontId="5" fillId="13" borderId="0" xfId="1" applyFont="1" applyFill="1" applyBorder="1" applyAlignment="1">
      <alignment horizontal="center" vertical="center" wrapText="1"/>
    </xf>
    <xf numFmtId="0" fontId="5" fillId="13" borderId="3" xfId="1" applyFont="1" applyFill="1" applyBorder="1" applyAlignment="1">
      <alignment horizontal="center" vertical="center" wrapText="1"/>
    </xf>
    <xf numFmtId="0" fontId="5" fillId="13" borderId="20" xfId="1" applyFont="1" applyFill="1" applyBorder="1" applyAlignment="1">
      <alignment horizontal="center" vertical="center" wrapText="1"/>
    </xf>
    <xf numFmtId="0" fontId="5" fillId="13" borderId="21" xfId="1" applyFont="1" applyFill="1" applyBorder="1" applyAlignment="1">
      <alignment horizontal="center" vertical="center" wrapText="1"/>
    </xf>
    <xf numFmtId="0" fontId="5" fillId="13" borderId="22" xfId="1" applyFont="1" applyFill="1" applyBorder="1" applyAlignment="1">
      <alignment horizontal="center" vertical="center" wrapText="1"/>
    </xf>
    <xf numFmtId="0" fontId="5" fillId="13" borderId="23" xfId="1" applyFont="1" applyFill="1" applyBorder="1" applyAlignment="1">
      <alignment horizontal="center" vertical="center"/>
    </xf>
    <xf numFmtId="0" fontId="1" fillId="0" borderId="25"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29" xfId="1" applyFont="1" applyBorder="1" applyAlignment="1">
      <alignment horizontal="left" vertical="center" wrapText="1"/>
    </xf>
    <xf numFmtId="0" fontId="1" fillId="0" borderId="30" xfId="1" applyFont="1" applyBorder="1" applyAlignment="1">
      <alignment horizontal="left" vertical="center" wrapText="1"/>
    </xf>
    <xf numFmtId="0" fontId="1" fillId="0" borderId="33" xfId="1" applyFont="1" applyBorder="1" applyAlignment="1">
      <alignment horizontal="center" vertical="center" wrapText="1"/>
    </xf>
    <xf numFmtId="0" fontId="1" fillId="0" borderId="43"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34" xfId="1" applyFont="1" applyBorder="1" applyAlignment="1">
      <alignment horizontal="center" vertical="center" wrapText="1"/>
    </xf>
    <xf numFmtId="0" fontId="8" fillId="5" borderId="23" xfId="1" applyFont="1" applyFill="1" applyBorder="1" applyAlignment="1">
      <alignment horizontal="center" vertical="top" wrapText="1"/>
    </xf>
    <xf numFmtId="0" fontId="2" fillId="13" borderId="6" xfId="1" applyFont="1" applyFill="1" applyBorder="1" applyAlignment="1">
      <alignment horizontal="left" vertical="justify" wrapText="1"/>
    </xf>
    <xf numFmtId="0" fontId="2" fillId="13" borderId="0" xfId="1" applyFont="1" applyFill="1" applyBorder="1" applyAlignment="1">
      <alignment horizontal="left" vertical="justify"/>
    </xf>
    <xf numFmtId="0" fontId="2" fillId="13" borderId="3" xfId="1" applyFont="1" applyFill="1" applyBorder="1" applyAlignment="1">
      <alignment horizontal="left" vertical="justify"/>
    </xf>
    <xf numFmtId="14" fontId="36" fillId="0" borderId="10" xfId="1" applyNumberFormat="1" applyFont="1" applyFill="1" applyBorder="1" applyAlignment="1">
      <alignment horizontal="center" vertical="center"/>
    </xf>
    <xf numFmtId="14" fontId="36" fillId="0" borderId="12" xfId="1" applyNumberFormat="1" applyFont="1" applyFill="1" applyBorder="1" applyAlignment="1">
      <alignment horizontal="center" vertical="center"/>
    </xf>
    <xf numFmtId="14" fontId="36" fillId="0" borderId="11" xfId="1" applyNumberFormat="1" applyFont="1" applyFill="1" applyBorder="1" applyAlignment="1">
      <alignment horizontal="center" vertical="center"/>
    </xf>
    <xf numFmtId="0" fontId="8" fillId="5" borderId="23" xfId="1" applyFont="1" applyFill="1" applyBorder="1" applyAlignment="1">
      <alignment horizontal="center" vertical="center" wrapText="1"/>
    </xf>
    <xf numFmtId="0" fontId="1" fillId="8" borderId="4" xfId="1" applyFont="1" applyFill="1" applyBorder="1" applyAlignment="1">
      <alignment horizontal="center" vertical="center"/>
    </xf>
    <xf numFmtId="0" fontId="1" fillId="8" borderId="26" xfId="1" applyFont="1" applyFill="1" applyBorder="1" applyAlignment="1">
      <alignment horizontal="center" vertical="center"/>
    </xf>
    <xf numFmtId="0" fontId="1" fillId="17" borderId="4" xfId="1" applyFont="1" applyFill="1" applyBorder="1" applyAlignment="1">
      <alignment horizontal="center"/>
    </xf>
    <xf numFmtId="0" fontId="1" fillId="17" borderId="26" xfId="1" applyFont="1" applyFill="1" applyBorder="1" applyAlignment="1">
      <alignment horizontal="center"/>
    </xf>
    <xf numFmtId="0" fontId="12" fillId="13" borderId="6" xfId="1" applyFont="1" applyFill="1" applyBorder="1" applyAlignment="1">
      <alignment horizontal="center"/>
    </xf>
    <xf numFmtId="0" fontId="12" fillId="13" borderId="0" xfId="1" applyFont="1" applyFill="1" applyBorder="1" applyAlignment="1">
      <alignment horizontal="center"/>
    </xf>
    <xf numFmtId="0" fontId="12" fillId="13" borderId="3" xfId="1" applyFont="1" applyFill="1" applyBorder="1" applyAlignment="1">
      <alignment horizontal="center"/>
    </xf>
  </cellXfs>
  <cellStyles count="4">
    <cellStyle name="Normal" xfId="0" builtinId="0"/>
    <cellStyle name="Normal 2" xfId="1"/>
    <cellStyle name="Normal 3" xfId="2"/>
    <cellStyle name="Porcentual"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9525</xdr:rowOff>
    </xdr:from>
    <xdr:to>
      <xdr:col>1</xdr:col>
      <xdr:colOff>371475</xdr:colOff>
      <xdr:row>3</xdr:row>
      <xdr:rowOff>85725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0" y="9525"/>
          <a:ext cx="838200" cy="514350"/>
        </a:xfrm>
        <a:prstGeom prst="rect">
          <a:avLst/>
        </a:prstGeom>
        <a:noFill/>
        <a:ln w="9525">
          <a:noFill/>
          <a:miter lim="800000"/>
          <a:headEnd/>
          <a:tailEnd/>
        </a:ln>
      </xdr:spPr>
    </xdr:pic>
    <xdr:clientData/>
  </xdr:twoCellAnchor>
  <xdr:twoCellAnchor>
    <xdr:from>
      <xdr:col>0</xdr:col>
      <xdr:colOff>190500</xdr:colOff>
      <xdr:row>0</xdr:row>
      <xdr:rowOff>9525</xdr:rowOff>
    </xdr:from>
    <xdr:to>
      <xdr:col>1</xdr:col>
      <xdr:colOff>371475</xdr:colOff>
      <xdr:row>3</xdr:row>
      <xdr:rowOff>85725</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90500" y="9525"/>
          <a:ext cx="83820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268845</xdr:colOff>
      <xdr:row>1</xdr:row>
      <xdr:rowOff>160870</xdr:rowOff>
    </xdr:from>
    <xdr:to>
      <xdr:col>2</xdr:col>
      <xdr:colOff>922143</xdr:colOff>
      <xdr:row>5</xdr:row>
      <xdr:rowOff>31750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68870" y="332320"/>
          <a:ext cx="1234323" cy="59478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210614</xdr:colOff>
      <xdr:row>1</xdr:row>
      <xdr:rowOff>176743</xdr:rowOff>
    </xdr:from>
    <xdr:to>
      <xdr:col>1</xdr:col>
      <xdr:colOff>934514</xdr:colOff>
      <xdr:row>3</xdr:row>
      <xdr:rowOff>252943</xdr:rowOff>
    </xdr:to>
    <xdr:pic>
      <xdr:nvPicPr>
        <xdr:cNvPr id="10253"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22281" y="367243"/>
          <a:ext cx="723900" cy="552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0</xdr:row>
      <xdr:rowOff>66675</xdr:rowOff>
    </xdr:from>
    <xdr:to>
      <xdr:col>1</xdr:col>
      <xdr:colOff>962025</xdr:colOff>
      <xdr:row>3</xdr:row>
      <xdr:rowOff>76200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23850" y="66675"/>
          <a:ext cx="838200" cy="514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1</xdr:row>
      <xdr:rowOff>161925</xdr:rowOff>
    </xdr:from>
    <xdr:to>
      <xdr:col>0</xdr:col>
      <xdr:colOff>1095375</xdr:colOff>
      <xdr:row>3</xdr:row>
      <xdr:rowOff>247650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09550" y="352425"/>
          <a:ext cx="885825" cy="6286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92D050"/>
  </sheetPr>
  <dimension ref="A1:X116"/>
  <sheetViews>
    <sheetView tabSelected="1" zoomScaleNormal="100" zoomScaleSheetLayoutView="70" workbookViewId="0">
      <selection activeCell="A9" sqref="A9:K9"/>
    </sheetView>
  </sheetViews>
  <sheetFormatPr baseColWidth="10" defaultRowHeight="11.25"/>
  <cols>
    <col min="1" max="1" width="8.625" style="72" customWidth="1"/>
    <col min="2" max="2" width="8.125" style="72" customWidth="1"/>
    <col min="3" max="11" width="11" style="72"/>
    <col min="12" max="24" width="11" style="73"/>
    <col min="25" max="16384" width="11" style="72"/>
  </cols>
  <sheetData>
    <row r="1" spans="1:24" ht="11.25" customHeight="1">
      <c r="A1" s="248"/>
      <c r="B1" s="249"/>
      <c r="C1" s="254" t="s">
        <v>27</v>
      </c>
      <c r="D1" s="255"/>
      <c r="E1" s="255"/>
      <c r="F1" s="255"/>
      <c r="G1" s="255"/>
      <c r="H1" s="255"/>
      <c r="I1" s="256"/>
      <c r="J1" s="254" t="s">
        <v>28</v>
      </c>
      <c r="K1" s="256"/>
      <c r="L1" s="72"/>
      <c r="M1" s="72"/>
      <c r="N1" s="72"/>
      <c r="O1" s="72"/>
      <c r="P1" s="72"/>
      <c r="Q1" s="72"/>
      <c r="R1" s="72"/>
      <c r="S1" s="72"/>
      <c r="T1" s="72"/>
      <c r="U1" s="72"/>
      <c r="V1" s="72"/>
      <c r="W1" s="72"/>
      <c r="X1" s="72"/>
    </row>
    <row r="2" spans="1:24" ht="12" thickBot="1">
      <c r="A2" s="250"/>
      <c r="B2" s="251"/>
      <c r="C2" s="257"/>
      <c r="D2" s="258"/>
      <c r="E2" s="258"/>
      <c r="F2" s="258"/>
      <c r="G2" s="258"/>
      <c r="H2" s="258"/>
      <c r="I2" s="259"/>
      <c r="J2" s="260"/>
      <c r="K2" s="262"/>
      <c r="L2" s="72"/>
      <c r="M2" s="72"/>
      <c r="N2" s="72"/>
      <c r="O2" s="72"/>
      <c r="P2" s="72"/>
      <c r="Q2" s="72"/>
      <c r="R2" s="72"/>
      <c r="S2" s="72"/>
      <c r="T2" s="72"/>
      <c r="U2" s="72"/>
      <c r="V2" s="72"/>
      <c r="W2" s="72"/>
      <c r="X2" s="72"/>
    </row>
    <row r="3" spans="1:24" ht="11.25" customHeight="1">
      <c r="A3" s="250"/>
      <c r="B3" s="251"/>
      <c r="C3" s="257"/>
      <c r="D3" s="258"/>
      <c r="E3" s="258"/>
      <c r="F3" s="258"/>
      <c r="G3" s="258"/>
      <c r="H3" s="258"/>
      <c r="I3" s="259"/>
      <c r="J3" s="254" t="s">
        <v>29</v>
      </c>
      <c r="K3" s="256"/>
      <c r="L3" s="72"/>
      <c r="M3" s="72"/>
      <c r="N3" s="72"/>
      <c r="O3" s="72"/>
      <c r="P3" s="72"/>
      <c r="Q3" s="72"/>
      <c r="R3" s="72"/>
      <c r="S3" s="72"/>
      <c r="T3" s="72"/>
      <c r="U3" s="72"/>
      <c r="V3" s="72"/>
      <c r="W3" s="72"/>
      <c r="X3" s="72"/>
    </row>
    <row r="4" spans="1:24" ht="12" thickBot="1">
      <c r="A4" s="252"/>
      <c r="B4" s="253"/>
      <c r="C4" s="260"/>
      <c r="D4" s="261"/>
      <c r="E4" s="261"/>
      <c r="F4" s="261"/>
      <c r="G4" s="261"/>
      <c r="H4" s="261"/>
      <c r="I4" s="262"/>
      <c r="J4" s="260"/>
      <c r="K4" s="262"/>
      <c r="L4" s="72"/>
      <c r="M4" s="72"/>
      <c r="N4" s="72"/>
      <c r="O4" s="72"/>
      <c r="P4" s="72"/>
      <c r="Q4" s="72"/>
      <c r="R4" s="72"/>
      <c r="S4" s="72"/>
      <c r="T4" s="72"/>
      <c r="U4" s="72"/>
      <c r="V4" s="72"/>
      <c r="W4" s="72"/>
      <c r="X4" s="72"/>
    </row>
    <row r="5" spans="1:24" ht="18" customHeight="1" thickBot="1">
      <c r="A5" s="245" t="s">
        <v>30</v>
      </c>
      <c r="B5" s="246"/>
      <c r="C5" s="246"/>
      <c r="D5" s="246"/>
      <c r="E5" s="246"/>
      <c r="F5" s="246"/>
      <c r="G5" s="246"/>
      <c r="H5" s="246"/>
      <c r="I5" s="246"/>
      <c r="J5" s="246"/>
      <c r="K5" s="247"/>
      <c r="L5" s="72"/>
      <c r="M5" s="72"/>
      <c r="N5" s="72"/>
      <c r="O5" s="72"/>
      <c r="P5" s="72"/>
      <c r="Q5" s="72"/>
      <c r="R5" s="72"/>
      <c r="S5" s="72"/>
      <c r="T5" s="72"/>
      <c r="U5" s="72"/>
      <c r="V5" s="72"/>
      <c r="W5" s="72"/>
      <c r="X5" s="72"/>
    </row>
    <row r="6" spans="1:24" ht="15" customHeight="1" thickBot="1">
      <c r="A6" s="245" t="s">
        <v>31</v>
      </c>
      <c r="B6" s="263"/>
      <c r="C6" s="263"/>
      <c r="D6" s="263"/>
      <c r="E6" s="263"/>
      <c r="F6" s="263"/>
      <c r="G6" s="263"/>
      <c r="H6" s="263"/>
      <c r="I6" s="263"/>
      <c r="J6" s="263"/>
      <c r="K6" s="264"/>
      <c r="L6" s="72"/>
      <c r="M6" s="72"/>
      <c r="N6" s="72"/>
      <c r="O6" s="72"/>
      <c r="P6" s="72"/>
      <c r="Q6" s="72"/>
      <c r="R6" s="72"/>
      <c r="S6" s="72"/>
      <c r="T6" s="72"/>
      <c r="U6" s="72"/>
      <c r="V6" s="72"/>
      <c r="W6" s="72"/>
      <c r="X6" s="72"/>
    </row>
    <row r="7" spans="1:24" ht="20.100000000000001" customHeight="1" thickBot="1">
      <c r="A7" s="265" t="s">
        <v>32</v>
      </c>
      <c r="B7" s="266"/>
      <c r="C7" s="266"/>
      <c r="D7" s="266"/>
      <c r="E7" s="266"/>
      <c r="F7" s="266"/>
      <c r="G7" s="266"/>
      <c r="H7" s="266"/>
      <c r="I7" s="266"/>
      <c r="J7" s="266"/>
      <c r="K7" s="267"/>
      <c r="L7" s="72"/>
      <c r="M7" s="72"/>
      <c r="N7" s="72"/>
      <c r="O7" s="72"/>
      <c r="P7" s="72"/>
      <c r="Q7" s="72"/>
      <c r="R7" s="72"/>
      <c r="S7" s="72"/>
      <c r="T7" s="72"/>
      <c r="U7" s="72"/>
      <c r="V7" s="72"/>
      <c r="W7" s="72"/>
      <c r="X7" s="72"/>
    </row>
    <row r="8" spans="1:24" ht="18" customHeight="1" thickBot="1">
      <c r="A8" s="245" t="s">
        <v>33</v>
      </c>
      <c r="B8" s="263"/>
      <c r="C8" s="263"/>
      <c r="D8" s="263"/>
      <c r="E8" s="263"/>
      <c r="F8" s="263"/>
      <c r="G8" s="263"/>
      <c r="H8" s="263"/>
      <c r="I8" s="263"/>
      <c r="J8" s="263"/>
      <c r="K8" s="264"/>
      <c r="L8" s="72"/>
      <c r="M8" s="72"/>
      <c r="N8" s="72"/>
      <c r="O8" s="72"/>
      <c r="P8" s="72"/>
      <c r="Q8" s="72"/>
      <c r="R8" s="72"/>
      <c r="S8" s="72"/>
      <c r="T8" s="72"/>
      <c r="U8" s="72"/>
      <c r="V8" s="72"/>
      <c r="W8" s="72"/>
      <c r="X8" s="72"/>
    </row>
    <row r="9" spans="1:24" ht="24.75" customHeight="1" thickBot="1">
      <c r="A9" s="265" t="s">
        <v>438</v>
      </c>
      <c r="B9" s="266"/>
      <c r="C9" s="266"/>
      <c r="D9" s="266"/>
      <c r="E9" s="266"/>
      <c r="F9" s="266"/>
      <c r="G9" s="266"/>
      <c r="H9" s="266"/>
      <c r="I9" s="266"/>
      <c r="J9" s="266"/>
      <c r="K9" s="267"/>
      <c r="L9" s="72"/>
      <c r="M9" s="72"/>
      <c r="N9" s="72"/>
      <c r="O9" s="72"/>
      <c r="P9" s="72"/>
      <c r="Q9" s="72"/>
      <c r="R9" s="72"/>
      <c r="S9" s="72"/>
      <c r="T9" s="72"/>
      <c r="U9" s="72"/>
      <c r="V9" s="72"/>
      <c r="W9" s="72"/>
      <c r="X9" s="72"/>
    </row>
    <row r="10" spans="1:24" ht="18" customHeight="1" thickBot="1">
      <c r="A10" s="245" t="s">
        <v>34</v>
      </c>
      <c r="B10" s="246"/>
      <c r="C10" s="246"/>
      <c r="D10" s="246"/>
      <c r="E10" s="246"/>
      <c r="F10" s="246"/>
      <c r="G10" s="246"/>
      <c r="H10" s="246"/>
      <c r="I10" s="246"/>
      <c r="J10" s="246"/>
      <c r="K10" s="247"/>
      <c r="L10" s="72"/>
      <c r="M10" s="72"/>
      <c r="N10" s="72"/>
      <c r="O10" s="72"/>
      <c r="P10" s="72"/>
      <c r="Q10" s="72"/>
      <c r="R10" s="72"/>
      <c r="S10" s="72"/>
      <c r="T10" s="72"/>
      <c r="U10" s="72"/>
      <c r="V10" s="72"/>
      <c r="W10" s="72"/>
      <c r="X10" s="72"/>
    </row>
    <row r="11" spans="1:24" ht="35.1" customHeight="1">
      <c r="A11" s="268" t="s">
        <v>35</v>
      </c>
      <c r="B11" s="269"/>
      <c r="C11" s="270"/>
      <c r="D11" s="274" t="s">
        <v>435</v>
      </c>
      <c r="E11" s="275"/>
      <c r="F11" s="275"/>
      <c r="G11" s="275"/>
      <c r="H11" s="275"/>
      <c r="I11" s="275"/>
      <c r="J11" s="275"/>
      <c r="K11" s="276"/>
      <c r="L11" s="72"/>
      <c r="M11" s="72"/>
      <c r="N11" s="72"/>
      <c r="O11" s="72"/>
      <c r="P11" s="72"/>
      <c r="Q11" s="72"/>
      <c r="R11" s="72"/>
      <c r="S11" s="72"/>
      <c r="T11" s="72"/>
      <c r="U11" s="72"/>
      <c r="V11" s="72"/>
      <c r="W11" s="72"/>
      <c r="X11" s="72"/>
    </row>
    <row r="12" spans="1:24" ht="24.75" customHeight="1">
      <c r="A12" s="277" t="s">
        <v>36</v>
      </c>
      <c r="B12" s="278"/>
      <c r="C12" s="279"/>
      <c r="D12" s="280" t="s">
        <v>37</v>
      </c>
      <c r="E12" s="281"/>
      <c r="F12" s="281"/>
      <c r="G12" s="281"/>
      <c r="H12" s="281"/>
      <c r="I12" s="281"/>
      <c r="J12" s="281"/>
      <c r="K12" s="282"/>
      <c r="L12" s="72"/>
      <c r="M12" s="72"/>
      <c r="N12" s="72"/>
      <c r="O12" s="72"/>
      <c r="P12" s="72"/>
      <c r="Q12" s="72"/>
      <c r="R12" s="72"/>
      <c r="S12" s="72"/>
      <c r="T12" s="72"/>
      <c r="U12" s="72"/>
      <c r="V12" s="72"/>
      <c r="W12" s="72"/>
      <c r="X12" s="72"/>
    </row>
    <row r="13" spans="1:24" ht="76.5" customHeight="1">
      <c r="A13" s="277" t="s">
        <v>38</v>
      </c>
      <c r="B13" s="278"/>
      <c r="C13" s="279"/>
      <c r="D13" s="283" t="s">
        <v>39</v>
      </c>
      <c r="E13" s="281"/>
      <c r="F13" s="281"/>
      <c r="G13" s="281"/>
      <c r="H13" s="281"/>
      <c r="I13" s="281"/>
      <c r="J13" s="281"/>
      <c r="K13" s="282"/>
      <c r="L13" s="72"/>
      <c r="M13" s="72"/>
      <c r="N13" s="72"/>
      <c r="O13" s="72"/>
      <c r="P13" s="72"/>
      <c r="Q13" s="72"/>
      <c r="R13" s="72"/>
      <c r="S13" s="72"/>
      <c r="T13" s="72"/>
      <c r="U13" s="72"/>
      <c r="V13" s="72"/>
      <c r="W13" s="72"/>
      <c r="X13" s="72"/>
    </row>
    <row r="14" spans="1:24" ht="24.75" customHeight="1">
      <c r="A14" s="277" t="s">
        <v>40</v>
      </c>
      <c r="B14" s="278"/>
      <c r="C14" s="279"/>
      <c r="D14" s="280" t="s">
        <v>41</v>
      </c>
      <c r="E14" s="281"/>
      <c r="F14" s="281"/>
      <c r="G14" s="281"/>
      <c r="H14" s="281"/>
      <c r="I14" s="281"/>
      <c r="J14" s="281"/>
      <c r="K14" s="282"/>
      <c r="L14" s="72"/>
      <c r="M14" s="72"/>
      <c r="N14" s="72"/>
      <c r="O14" s="72"/>
      <c r="P14" s="72"/>
      <c r="Q14" s="72"/>
      <c r="R14" s="72"/>
      <c r="S14" s="72"/>
      <c r="T14" s="72"/>
      <c r="U14" s="72"/>
      <c r="V14" s="72"/>
      <c r="W14" s="72"/>
      <c r="X14" s="72"/>
    </row>
    <row r="15" spans="1:24" ht="24.75" customHeight="1" thickBot="1">
      <c r="A15" s="284" t="s">
        <v>42</v>
      </c>
      <c r="B15" s="285"/>
      <c r="C15" s="286"/>
      <c r="D15" s="287" t="s">
        <v>43</v>
      </c>
      <c r="E15" s="288"/>
      <c r="F15" s="288"/>
      <c r="G15" s="288"/>
      <c r="H15" s="288"/>
      <c r="I15" s="288"/>
      <c r="J15" s="288"/>
      <c r="K15" s="289"/>
    </row>
    <row r="16" spans="1:24" ht="19.5" customHeight="1" thickBot="1">
      <c r="A16" s="245" t="s">
        <v>44</v>
      </c>
      <c r="B16" s="246"/>
      <c r="C16" s="246"/>
      <c r="D16" s="246"/>
      <c r="E16" s="246"/>
      <c r="F16" s="246"/>
      <c r="G16" s="246"/>
      <c r="H16" s="246"/>
      <c r="I16" s="246"/>
      <c r="J16" s="246"/>
      <c r="K16" s="247"/>
      <c r="L16" s="72"/>
      <c r="M16" s="72"/>
      <c r="N16" s="72"/>
      <c r="O16" s="72"/>
      <c r="P16" s="72"/>
      <c r="Q16" s="72"/>
      <c r="R16" s="72"/>
      <c r="S16" s="72"/>
      <c r="T16" s="72"/>
      <c r="U16" s="72"/>
      <c r="V16" s="72"/>
      <c r="W16" s="72"/>
      <c r="X16" s="72"/>
    </row>
    <row r="17" spans="1:24" ht="24.75" customHeight="1">
      <c r="A17" s="268" t="s">
        <v>45</v>
      </c>
      <c r="B17" s="269"/>
      <c r="C17" s="270"/>
      <c r="D17" s="271" t="s">
        <v>436</v>
      </c>
      <c r="E17" s="272"/>
      <c r="F17" s="272"/>
      <c r="G17" s="272"/>
      <c r="H17" s="272"/>
      <c r="I17" s="272"/>
      <c r="J17" s="272"/>
      <c r="K17" s="273"/>
      <c r="L17" s="72"/>
      <c r="M17" s="72"/>
      <c r="N17" s="72"/>
      <c r="O17" s="72"/>
      <c r="P17" s="72"/>
      <c r="Q17" s="72"/>
      <c r="R17" s="72"/>
      <c r="S17" s="72"/>
      <c r="T17" s="72"/>
      <c r="U17" s="72"/>
      <c r="V17" s="72"/>
      <c r="W17" s="72"/>
      <c r="X17" s="72"/>
    </row>
    <row r="18" spans="1:24" ht="35.25" customHeight="1">
      <c r="A18" s="277" t="s">
        <v>46</v>
      </c>
      <c r="B18" s="278"/>
      <c r="C18" s="279"/>
      <c r="D18" s="294" t="s">
        <v>47</v>
      </c>
      <c r="E18" s="295"/>
      <c r="F18" s="295"/>
      <c r="G18" s="295"/>
      <c r="H18" s="295"/>
      <c r="I18" s="295"/>
      <c r="J18" s="295"/>
      <c r="K18" s="296"/>
      <c r="L18" s="72"/>
      <c r="M18" s="72"/>
      <c r="N18" s="72"/>
      <c r="O18" s="72"/>
      <c r="P18" s="72"/>
      <c r="Q18" s="72"/>
      <c r="R18" s="72"/>
      <c r="S18" s="72"/>
      <c r="T18" s="72"/>
      <c r="U18" s="72"/>
      <c r="V18" s="72"/>
      <c r="W18" s="72"/>
      <c r="X18" s="72"/>
    </row>
    <row r="19" spans="1:24" ht="42" customHeight="1">
      <c r="A19" s="277" t="s">
        <v>38</v>
      </c>
      <c r="B19" s="278"/>
      <c r="C19" s="279"/>
      <c r="D19" s="294" t="s">
        <v>48</v>
      </c>
      <c r="E19" s="295"/>
      <c r="F19" s="295"/>
      <c r="G19" s="295"/>
      <c r="H19" s="295"/>
      <c r="I19" s="295"/>
      <c r="J19" s="295"/>
      <c r="K19" s="296"/>
      <c r="L19" s="72"/>
      <c r="M19" s="72"/>
      <c r="N19" s="72"/>
      <c r="O19" s="72"/>
      <c r="P19" s="72"/>
      <c r="Q19" s="72"/>
      <c r="R19" s="72"/>
      <c r="S19" s="72"/>
      <c r="T19" s="72"/>
      <c r="U19" s="72"/>
      <c r="V19" s="72"/>
      <c r="W19" s="72"/>
      <c r="X19" s="72"/>
    </row>
    <row r="20" spans="1:24" ht="24.75" customHeight="1">
      <c r="A20" s="277" t="s">
        <v>40</v>
      </c>
      <c r="B20" s="278"/>
      <c r="C20" s="279"/>
      <c r="D20" s="297" t="s">
        <v>49</v>
      </c>
      <c r="E20" s="297"/>
      <c r="F20" s="297"/>
      <c r="G20" s="297"/>
      <c r="H20" s="297"/>
      <c r="I20" s="297"/>
      <c r="J20" s="297"/>
      <c r="K20" s="298"/>
      <c r="L20" s="72"/>
      <c r="M20" s="72"/>
      <c r="N20" s="72"/>
      <c r="O20" s="72"/>
      <c r="P20" s="72"/>
      <c r="Q20" s="72"/>
      <c r="R20" s="72"/>
      <c r="S20" s="72"/>
      <c r="T20" s="72"/>
      <c r="U20" s="72"/>
      <c r="V20" s="72"/>
      <c r="W20" s="72"/>
      <c r="X20" s="72"/>
    </row>
    <row r="21" spans="1:24" ht="24.75" customHeight="1" thickBot="1">
      <c r="A21" s="284" t="s">
        <v>42</v>
      </c>
      <c r="B21" s="285"/>
      <c r="C21" s="286"/>
      <c r="D21" s="295" t="s">
        <v>50</v>
      </c>
      <c r="E21" s="295"/>
      <c r="F21" s="295"/>
      <c r="G21" s="295"/>
      <c r="H21" s="295"/>
      <c r="I21" s="295"/>
      <c r="J21" s="295"/>
      <c r="K21" s="296"/>
      <c r="L21" s="72"/>
      <c r="M21" s="72"/>
      <c r="N21" s="72"/>
      <c r="O21" s="72"/>
      <c r="P21" s="72"/>
      <c r="Q21" s="72"/>
      <c r="R21" s="72"/>
      <c r="S21" s="72"/>
      <c r="T21" s="72"/>
      <c r="U21" s="72"/>
      <c r="V21" s="72"/>
      <c r="W21" s="72"/>
      <c r="X21" s="72"/>
    </row>
    <row r="22" spans="1:24" ht="19.5" customHeight="1" thickBot="1">
      <c r="A22" s="245" t="s">
        <v>51</v>
      </c>
      <c r="B22" s="246"/>
      <c r="C22" s="246"/>
      <c r="D22" s="246"/>
      <c r="E22" s="246"/>
      <c r="F22" s="246"/>
      <c r="G22" s="246"/>
      <c r="H22" s="246"/>
      <c r="I22" s="246"/>
      <c r="J22" s="246"/>
      <c r="K22" s="247"/>
      <c r="L22" s="72"/>
      <c r="M22" s="72"/>
      <c r="N22" s="72"/>
      <c r="O22" s="72"/>
      <c r="P22" s="72"/>
      <c r="Q22" s="72"/>
      <c r="R22" s="72"/>
      <c r="S22" s="72"/>
      <c r="T22" s="72"/>
      <c r="U22" s="72"/>
      <c r="V22" s="72"/>
      <c r="W22" s="72"/>
      <c r="X22" s="72"/>
    </row>
    <row r="23" spans="1:24" ht="50.1" customHeight="1">
      <c r="A23" s="268" t="s">
        <v>38</v>
      </c>
      <c r="B23" s="269"/>
      <c r="C23" s="299"/>
      <c r="D23" s="274" t="s">
        <v>52</v>
      </c>
      <c r="E23" s="275"/>
      <c r="F23" s="275"/>
      <c r="G23" s="275"/>
      <c r="H23" s="275"/>
      <c r="I23" s="275"/>
      <c r="J23" s="275"/>
      <c r="K23" s="276"/>
      <c r="L23" s="72"/>
      <c r="M23" s="72"/>
      <c r="N23" s="72"/>
      <c r="O23" s="72"/>
      <c r="P23" s="72"/>
      <c r="Q23" s="72"/>
      <c r="R23" s="72"/>
      <c r="S23" s="72"/>
      <c r="T23" s="72"/>
      <c r="U23" s="72"/>
      <c r="V23" s="72"/>
      <c r="W23" s="72"/>
      <c r="X23" s="72"/>
    </row>
    <row r="24" spans="1:24" ht="24.75" customHeight="1">
      <c r="A24" s="277" t="s">
        <v>53</v>
      </c>
      <c r="B24" s="278"/>
      <c r="C24" s="290"/>
      <c r="D24" s="291" t="s">
        <v>54</v>
      </c>
      <c r="E24" s="292"/>
      <c r="F24" s="292"/>
      <c r="G24" s="292"/>
      <c r="H24" s="292"/>
      <c r="I24" s="292"/>
      <c r="J24" s="292"/>
      <c r="K24" s="293"/>
      <c r="L24" s="72"/>
      <c r="M24" s="72"/>
      <c r="N24" s="72"/>
      <c r="O24" s="72"/>
      <c r="P24" s="72"/>
      <c r="Q24" s="72"/>
      <c r="R24" s="72"/>
      <c r="S24" s="72"/>
      <c r="T24" s="72"/>
      <c r="U24" s="72"/>
      <c r="V24" s="72"/>
      <c r="W24" s="72"/>
      <c r="X24" s="72"/>
    </row>
    <row r="25" spans="1:24" ht="24.75" customHeight="1">
      <c r="A25" s="277" t="s">
        <v>55</v>
      </c>
      <c r="B25" s="278"/>
      <c r="C25" s="290"/>
      <c r="D25" s="291" t="s">
        <v>429</v>
      </c>
      <c r="E25" s="292"/>
      <c r="F25" s="292"/>
      <c r="G25" s="292"/>
      <c r="H25" s="292"/>
      <c r="I25" s="292"/>
      <c r="J25" s="292"/>
      <c r="K25" s="293"/>
      <c r="L25" s="72"/>
      <c r="M25" s="72"/>
      <c r="N25" s="72"/>
      <c r="O25" s="72"/>
      <c r="P25" s="72"/>
      <c r="Q25" s="72"/>
      <c r="R25" s="72"/>
      <c r="S25" s="72"/>
      <c r="T25" s="72"/>
      <c r="U25" s="72"/>
      <c r="V25" s="72"/>
      <c r="W25" s="72"/>
      <c r="X25" s="72"/>
    </row>
    <row r="26" spans="1:24" ht="24.75" customHeight="1">
      <c r="A26" s="277" t="s">
        <v>56</v>
      </c>
      <c r="B26" s="278"/>
      <c r="C26" s="290"/>
      <c r="D26" s="291" t="s">
        <v>430</v>
      </c>
      <c r="E26" s="292"/>
      <c r="F26" s="292"/>
      <c r="G26" s="292"/>
      <c r="H26" s="292"/>
      <c r="I26" s="292"/>
      <c r="J26" s="292"/>
      <c r="K26" s="293"/>
      <c r="L26" s="72"/>
      <c r="M26" s="72"/>
      <c r="N26" s="72"/>
      <c r="O26" s="72"/>
      <c r="P26" s="72"/>
      <c r="Q26" s="72"/>
      <c r="R26" s="72"/>
      <c r="S26" s="72"/>
      <c r="T26" s="72"/>
      <c r="U26" s="72"/>
      <c r="V26" s="72"/>
      <c r="W26" s="72"/>
      <c r="X26" s="72"/>
    </row>
    <row r="27" spans="1:24" ht="42" customHeight="1" thickBot="1">
      <c r="A27" s="284" t="s">
        <v>58</v>
      </c>
      <c r="B27" s="285"/>
      <c r="C27" s="300"/>
      <c r="D27" s="287" t="s">
        <v>59</v>
      </c>
      <c r="E27" s="288"/>
      <c r="F27" s="288"/>
      <c r="G27" s="288"/>
      <c r="H27" s="288"/>
      <c r="I27" s="288"/>
      <c r="J27" s="288"/>
      <c r="K27" s="289"/>
      <c r="L27" s="72"/>
      <c r="M27" s="72"/>
      <c r="N27" s="72"/>
      <c r="O27" s="72"/>
      <c r="P27" s="72"/>
      <c r="Q27" s="72"/>
      <c r="R27" s="72"/>
      <c r="S27" s="72"/>
      <c r="T27" s="72"/>
      <c r="U27" s="72"/>
      <c r="V27" s="72"/>
      <c r="W27" s="72"/>
      <c r="X27" s="72"/>
    </row>
    <row r="28" spans="1:24" ht="18.75" customHeight="1" thickBot="1">
      <c r="A28" s="302" t="s">
        <v>60</v>
      </c>
      <c r="B28" s="303"/>
      <c r="C28" s="303"/>
      <c r="D28" s="303"/>
      <c r="E28" s="303"/>
      <c r="F28" s="303"/>
      <c r="G28" s="303"/>
      <c r="H28" s="303"/>
      <c r="I28" s="303"/>
      <c r="J28" s="303"/>
      <c r="K28" s="304"/>
      <c r="L28" s="72"/>
      <c r="M28" s="72"/>
      <c r="N28" s="72"/>
      <c r="O28" s="72"/>
      <c r="P28" s="72"/>
      <c r="Q28" s="72"/>
      <c r="R28" s="72"/>
      <c r="S28" s="72"/>
      <c r="T28" s="72"/>
      <c r="U28" s="72"/>
      <c r="V28" s="72"/>
      <c r="W28" s="72"/>
      <c r="X28" s="72"/>
    </row>
    <row r="29" spans="1:24" ht="17.25" customHeight="1" thickBot="1">
      <c r="A29" s="245" t="s">
        <v>61</v>
      </c>
      <c r="B29" s="246"/>
      <c r="C29" s="246"/>
      <c r="D29" s="246"/>
      <c r="E29" s="246"/>
      <c r="F29" s="246"/>
      <c r="G29" s="246"/>
      <c r="H29" s="246"/>
      <c r="I29" s="246"/>
      <c r="J29" s="246"/>
      <c r="K29" s="247"/>
      <c r="L29" s="72"/>
      <c r="M29" s="72"/>
      <c r="N29" s="72"/>
      <c r="O29" s="72"/>
      <c r="P29" s="72"/>
      <c r="Q29" s="72"/>
      <c r="R29" s="72"/>
      <c r="S29" s="72"/>
      <c r="T29" s="72"/>
      <c r="U29" s="72"/>
      <c r="V29" s="72"/>
      <c r="W29" s="72"/>
      <c r="X29" s="72"/>
    </row>
    <row r="30" spans="1:24" ht="65.099999999999994" customHeight="1">
      <c r="A30" s="277" t="s">
        <v>38</v>
      </c>
      <c r="B30" s="278"/>
      <c r="C30" s="290"/>
      <c r="D30" s="305" t="s">
        <v>62</v>
      </c>
      <c r="E30" s="306"/>
      <c r="F30" s="306"/>
      <c r="G30" s="306"/>
      <c r="H30" s="306"/>
      <c r="I30" s="306"/>
      <c r="J30" s="306"/>
      <c r="K30" s="307"/>
      <c r="L30" s="72"/>
      <c r="M30" s="72"/>
      <c r="N30" s="72"/>
      <c r="O30" s="72"/>
      <c r="P30" s="72"/>
      <c r="Q30" s="72"/>
      <c r="R30" s="72"/>
      <c r="S30" s="72"/>
      <c r="T30" s="72"/>
      <c r="U30" s="72"/>
      <c r="V30" s="72"/>
      <c r="W30" s="72"/>
      <c r="X30" s="72"/>
    </row>
    <row r="31" spans="1:24" ht="39.75" customHeight="1">
      <c r="A31" s="277" t="s">
        <v>53</v>
      </c>
      <c r="B31" s="278"/>
      <c r="C31" s="290"/>
      <c r="D31" s="308" t="s">
        <v>63</v>
      </c>
      <c r="E31" s="281"/>
      <c r="F31" s="281"/>
      <c r="G31" s="281"/>
      <c r="H31" s="281"/>
      <c r="I31" s="281"/>
      <c r="J31" s="281"/>
      <c r="K31" s="282"/>
      <c r="L31" s="72"/>
      <c r="M31" s="72"/>
      <c r="N31" s="72"/>
      <c r="O31" s="72"/>
      <c r="P31" s="72"/>
      <c r="Q31" s="72"/>
      <c r="R31" s="72"/>
      <c r="S31" s="72"/>
      <c r="T31" s="72"/>
      <c r="U31" s="72"/>
      <c r="V31" s="72"/>
      <c r="W31" s="72"/>
      <c r="X31" s="72"/>
    </row>
    <row r="32" spans="1:24" ht="39.75" customHeight="1" thickBot="1">
      <c r="A32" s="284" t="s">
        <v>64</v>
      </c>
      <c r="B32" s="285"/>
      <c r="C32" s="300"/>
      <c r="D32" s="309" t="s">
        <v>65</v>
      </c>
      <c r="E32" s="288"/>
      <c r="F32" s="288"/>
      <c r="G32" s="288"/>
      <c r="H32" s="288"/>
      <c r="I32" s="288"/>
      <c r="J32" s="288"/>
      <c r="K32" s="289"/>
      <c r="L32" s="72"/>
      <c r="M32" s="72"/>
      <c r="N32" s="72"/>
      <c r="O32" s="72"/>
      <c r="P32" s="72"/>
      <c r="Q32" s="72"/>
      <c r="R32" s="72"/>
      <c r="S32" s="72"/>
      <c r="T32" s="72"/>
      <c r="U32" s="72"/>
      <c r="V32" s="72"/>
      <c r="W32" s="72"/>
      <c r="X32" s="72"/>
    </row>
    <row r="33" spans="1:24" ht="24.75" customHeight="1" thickBot="1">
      <c r="A33" s="277" t="s">
        <v>56</v>
      </c>
      <c r="B33" s="278"/>
      <c r="C33" s="290"/>
      <c r="D33" s="291" t="s">
        <v>430</v>
      </c>
      <c r="E33" s="292"/>
      <c r="F33" s="292"/>
      <c r="G33" s="292"/>
      <c r="H33" s="292"/>
      <c r="I33" s="292"/>
      <c r="J33" s="292"/>
      <c r="K33" s="293"/>
      <c r="L33" s="72"/>
      <c r="M33" s="72"/>
      <c r="N33" s="72"/>
      <c r="O33" s="72"/>
      <c r="P33" s="72"/>
      <c r="Q33" s="72"/>
      <c r="R33" s="72"/>
      <c r="S33" s="72"/>
      <c r="T33" s="72"/>
      <c r="U33" s="72"/>
      <c r="V33" s="72"/>
      <c r="W33" s="72"/>
      <c r="X33" s="72"/>
    </row>
    <row r="34" spans="1:24" ht="19.5" customHeight="1" thickBot="1">
      <c r="A34" s="245" t="s">
        <v>66</v>
      </c>
      <c r="B34" s="246"/>
      <c r="C34" s="246"/>
      <c r="D34" s="246"/>
      <c r="E34" s="246"/>
      <c r="F34" s="246"/>
      <c r="G34" s="246"/>
      <c r="H34" s="246"/>
      <c r="I34" s="246"/>
      <c r="J34" s="246"/>
      <c r="K34" s="247"/>
      <c r="L34" s="72"/>
      <c r="M34" s="72"/>
      <c r="N34" s="72"/>
      <c r="O34" s="72"/>
      <c r="P34" s="72"/>
      <c r="Q34" s="72"/>
      <c r="R34" s="72"/>
      <c r="S34" s="72"/>
      <c r="T34" s="72"/>
      <c r="U34" s="72"/>
      <c r="V34" s="72"/>
      <c r="W34" s="72"/>
      <c r="X34" s="72"/>
    </row>
    <row r="35" spans="1:24" ht="65.099999999999994" customHeight="1">
      <c r="A35" s="268" t="s">
        <v>38</v>
      </c>
      <c r="B35" s="269"/>
      <c r="C35" s="299"/>
      <c r="D35" s="301" t="s">
        <v>431</v>
      </c>
      <c r="E35" s="275"/>
      <c r="F35" s="275"/>
      <c r="G35" s="275"/>
      <c r="H35" s="275"/>
      <c r="I35" s="275"/>
      <c r="J35" s="275"/>
      <c r="K35" s="276"/>
      <c r="L35" s="72"/>
      <c r="M35" s="72"/>
      <c r="N35" s="72"/>
      <c r="O35" s="72"/>
      <c r="P35" s="72"/>
      <c r="Q35" s="72"/>
      <c r="R35" s="72"/>
      <c r="S35" s="72"/>
      <c r="T35" s="72"/>
      <c r="U35" s="72"/>
      <c r="V35" s="72"/>
      <c r="W35" s="72"/>
      <c r="X35" s="72"/>
    </row>
    <row r="36" spans="1:24" ht="39.75" customHeight="1">
      <c r="A36" s="277" t="s">
        <v>53</v>
      </c>
      <c r="B36" s="278"/>
      <c r="C36" s="290"/>
      <c r="D36" s="308" t="s">
        <v>67</v>
      </c>
      <c r="E36" s="281"/>
      <c r="F36" s="281"/>
      <c r="G36" s="281"/>
      <c r="H36" s="281"/>
      <c r="I36" s="281"/>
      <c r="J36" s="281"/>
      <c r="K36" s="282"/>
      <c r="L36" s="72"/>
      <c r="M36" s="72"/>
      <c r="N36" s="72"/>
      <c r="O36" s="72"/>
      <c r="P36" s="72"/>
      <c r="Q36" s="72"/>
      <c r="R36" s="72"/>
      <c r="S36" s="72"/>
      <c r="T36" s="72"/>
      <c r="U36" s="72"/>
      <c r="V36" s="72"/>
      <c r="W36" s="72"/>
      <c r="X36" s="72"/>
    </row>
    <row r="37" spans="1:24" ht="39.75" customHeight="1" thickBot="1">
      <c r="A37" s="284" t="s">
        <v>64</v>
      </c>
      <c r="B37" s="285"/>
      <c r="C37" s="300"/>
      <c r="D37" s="309" t="s">
        <v>68</v>
      </c>
      <c r="E37" s="288"/>
      <c r="F37" s="288"/>
      <c r="G37" s="288"/>
      <c r="H37" s="288"/>
      <c r="I37" s="288"/>
      <c r="J37" s="288"/>
      <c r="K37" s="289"/>
      <c r="L37" s="72"/>
      <c r="M37" s="72"/>
      <c r="N37" s="72"/>
      <c r="O37" s="72"/>
      <c r="P37" s="72"/>
      <c r="Q37" s="72"/>
      <c r="R37" s="72"/>
      <c r="S37" s="72"/>
      <c r="T37" s="72"/>
      <c r="U37" s="72"/>
      <c r="V37" s="72"/>
      <c r="W37" s="72"/>
      <c r="X37" s="72"/>
    </row>
    <row r="38" spans="1:24" ht="24.75" customHeight="1" thickBot="1">
      <c r="A38" s="277" t="s">
        <v>56</v>
      </c>
      <c r="B38" s="278"/>
      <c r="C38" s="290"/>
      <c r="D38" s="291" t="s">
        <v>430</v>
      </c>
      <c r="E38" s="292"/>
      <c r="F38" s="292"/>
      <c r="G38" s="292"/>
      <c r="H38" s="292"/>
      <c r="I38" s="292"/>
      <c r="J38" s="292"/>
      <c r="K38" s="293"/>
      <c r="L38" s="72"/>
      <c r="M38" s="72"/>
      <c r="N38" s="72"/>
      <c r="O38" s="72"/>
      <c r="P38" s="72"/>
      <c r="Q38" s="72"/>
      <c r="R38" s="72"/>
      <c r="S38" s="72"/>
      <c r="T38" s="72"/>
      <c r="U38" s="72"/>
      <c r="V38" s="72"/>
      <c r="W38" s="72"/>
      <c r="X38" s="72"/>
    </row>
    <row r="39" spans="1:24" ht="20.25" customHeight="1" thickBot="1">
      <c r="A39" s="245" t="s">
        <v>69</v>
      </c>
      <c r="B39" s="246"/>
      <c r="C39" s="246"/>
      <c r="D39" s="246"/>
      <c r="E39" s="246"/>
      <c r="F39" s="246"/>
      <c r="G39" s="246"/>
      <c r="H39" s="246"/>
      <c r="I39" s="246"/>
      <c r="J39" s="246"/>
      <c r="K39" s="247"/>
      <c r="L39" s="72"/>
      <c r="M39" s="72"/>
      <c r="N39" s="72"/>
      <c r="O39" s="72"/>
      <c r="P39" s="72"/>
      <c r="Q39" s="72"/>
      <c r="R39" s="72"/>
      <c r="S39" s="72"/>
      <c r="T39" s="72"/>
      <c r="U39" s="72"/>
      <c r="V39" s="72"/>
      <c r="W39" s="72"/>
      <c r="X39" s="72"/>
    </row>
    <row r="40" spans="1:24" ht="28.5" customHeight="1" thickBot="1">
      <c r="A40" s="268" t="s">
        <v>70</v>
      </c>
      <c r="B40" s="269"/>
      <c r="C40" s="299"/>
      <c r="D40" s="308" t="s">
        <v>71</v>
      </c>
      <c r="E40" s="281"/>
      <c r="F40" s="281"/>
      <c r="G40" s="281"/>
      <c r="H40" s="281"/>
      <c r="I40" s="281"/>
      <c r="J40" s="281"/>
      <c r="K40" s="282"/>
      <c r="L40" s="72"/>
      <c r="M40" s="72"/>
      <c r="N40" s="72"/>
      <c r="O40" s="72"/>
      <c r="P40" s="72"/>
      <c r="Q40" s="72"/>
      <c r="R40" s="72"/>
      <c r="S40" s="72"/>
      <c r="T40" s="72"/>
      <c r="U40" s="72"/>
      <c r="V40" s="72"/>
      <c r="W40" s="72"/>
      <c r="X40" s="72"/>
    </row>
    <row r="41" spans="1:24" ht="53.25" customHeight="1">
      <c r="A41" s="268" t="s">
        <v>38</v>
      </c>
      <c r="B41" s="269"/>
      <c r="C41" s="299"/>
      <c r="D41" s="310" t="s">
        <v>72</v>
      </c>
      <c r="E41" s="275"/>
      <c r="F41" s="275"/>
      <c r="G41" s="275"/>
      <c r="H41" s="275"/>
      <c r="I41" s="275"/>
      <c r="J41" s="275"/>
      <c r="K41" s="276"/>
      <c r="L41" s="72"/>
      <c r="M41" s="72"/>
      <c r="N41" s="72"/>
      <c r="O41" s="72"/>
      <c r="P41" s="72"/>
      <c r="Q41" s="72"/>
      <c r="R41" s="72"/>
      <c r="S41" s="72"/>
      <c r="T41" s="72"/>
      <c r="U41" s="72"/>
      <c r="V41" s="72"/>
      <c r="W41" s="72"/>
      <c r="X41" s="72"/>
    </row>
    <row r="42" spans="1:24" ht="34.5" customHeight="1">
      <c r="A42" s="277" t="s">
        <v>53</v>
      </c>
      <c r="B42" s="278"/>
      <c r="C42" s="290"/>
      <c r="D42" s="308" t="s">
        <v>73</v>
      </c>
      <c r="E42" s="281"/>
      <c r="F42" s="281"/>
      <c r="G42" s="281"/>
      <c r="H42" s="281"/>
      <c r="I42" s="281"/>
      <c r="J42" s="281"/>
      <c r="K42" s="282"/>
      <c r="L42" s="72"/>
      <c r="M42" s="72"/>
      <c r="N42" s="72"/>
      <c r="O42" s="72"/>
      <c r="P42" s="72"/>
      <c r="Q42" s="72"/>
      <c r="R42" s="72"/>
      <c r="S42" s="72"/>
      <c r="T42" s="72"/>
      <c r="U42" s="72"/>
      <c r="V42" s="72"/>
      <c r="W42" s="72"/>
      <c r="X42" s="72"/>
    </row>
    <row r="43" spans="1:24" ht="24.75" customHeight="1" thickBot="1">
      <c r="A43" s="284" t="s">
        <v>42</v>
      </c>
      <c r="B43" s="285"/>
      <c r="C43" s="300"/>
      <c r="D43" s="311" t="s">
        <v>432</v>
      </c>
      <c r="E43" s="312"/>
      <c r="F43" s="312"/>
      <c r="G43" s="312"/>
      <c r="H43" s="312"/>
      <c r="I43" s="312"/>
      <c r="J43" s="312"/>
      <c r="K43" s="313"/>
      <c r="L43" s="72"/>
      <c r="M43" s="72"/>
      <c r="N43" s="72"/>
      <c r="O43" s="72"/>
      <c r="P43" s="72"/>
      <c r="Q43" s="72"/>
      <c r="R43" s="72"/>
      <c r="S43" s="72"/>
      <c r="T43" s="72"/>
      <c r="U43" s="72"/>
      <c r="V43" s="72"/>
      <c r="W43" s="72"/>
      <c r="X43" s="72"/>
    </row>
    <row r="44" spans="1:24" ht="21" customHeight="1" thickBot="1">
      <c r="A44" s="245" t="s">
        <v>74</v>
      </c>
      <c r="B44" s="246"/>
      <c r="C44" s="246"/>
      <c r="D44" s="246"/>
      <c r="E44" s="246"/>
      <c r="F44" s="246"/>
      <c r="G44" s="246"/>
      <c r="H44" s="246"/>
      <c r="I44" s="246"/>
      <c r="J44" s="246"/>
      <c r="K44" s="247"/>
      <c r="L44" s="72"/>
      <c r="M44" s="72"/>
      <c r="N44" s="72"/>
      <c r="O44" s="72"/>
      <c r="P44" s="72"/>
      <c r="Q44" s="72"/>
      <c r="R44" s="72"/>
      <c r="S44" s="72"/>
      <c r="T44" s="72"/>
      <c r="U44" s="72"/>
      <c r="V44" s="72"/>
      <c r="W44" s="72"/>
      <c r="X44" s="72"/>
    </row>
    <row r="45" spans="1:24" ht="60" customHeight="1">
      <c r="A45" s="277" t="s">
        <v>38</v>
      </c>
      <c r="B45" s="278"/>
      <c r="C45" s="290"/>
      <c r="D45" s="308" t="s">
        <v>75</v>
      </c>
      <c r="E45" s="281"/>
      <c r="F45" s="281"/>
      <c r="G45" s="281"/>
      <c r="H45" s="281"/>
      <c r="I45" s="281"/>
      <c r="J45" s="281"/>
      <c r="K45" s="282"/>
      <c r="L45" s="72"/>
      <c r="M45" s="72"/>
      <c r="N45" s="72"/>
      <c r="O45" s="72"/>
      <c r="P45" s="72"/>
      <c r="Q45" s="72"/>
      <c r="R45" s="72"/>
      <c r="S45" s="72"/>
      <c r="T45" s="72"/>
      <c r="U45" s="72"/>
      <c r="V45" s="72"/>
      <c r="W45" s="72"/>
      <c r="X45" s="72"/>
    </row>
    <row r="46" spans="1:24" ht="50.1" customHeight="1">
      <c r="A46" s="277" t="s">
        <v>53</v>
      </c>
      <c r="B46" s="278"/>
      <c r="C46" s="290"/>
      <c r="D46" s="308" t="s">
        <v>76</v>
      </c>
      <c r="E46" s="281"/>
      <c r="F46" s="281"/>
      <c r="G46" s="281"/>
      <c r="H46" s="281"/>
      <c r="I46" s="281"/>
      <c r="J46" s="281"/>
      <c r="K46" s="282"/>
      <c r="L46" s="72"/>
      <c r="M46" s="72"/>
      <c r="N46" s="72"/>
      <c r="O46" s="72"/>
      <c r="P46" s="72"/>
      <c r="Q46" s="72"/>
      <c r="R46" s="72"/>
      <c r="S46" s="72"/>
      <c r="T46" s="72"/>
      <c r="U46" s="72"/>
      <c r="V46" s="72"/>
      <c r="W46" s="72"/>
      <c r="X46" s="72"/>
    </row>
    <row r="47" spans="1:24" ht="32.25" customHeight="1" thickBot="1">
      <c r="A47" s="284" t="s">
        <v>64</v>
      </c>
      <c r="B47" s="285"/>
      <c r="C47" s="300"/>
      <c r="D47" s="309" t="s">
        <v>77</v>
      </c>
      <c r="E47" s="288"/>
      <c r="F47" s="288"/>
      <c r="G47" s="288"/>
      <c r="H47" s="288"/>
      <c r="I47" s="288"/>
      <c r="J47" s="288"/>
      <c r="K47" s="289"/>
      <c r="L47" s="72"/>
      <c r="M47" s="72"/>
      <c r="N47" s="72"/>
      <c r="O47" s="72"/>
      <c r="P47" s="72"/>
      <c r="Q47" s="72"/>
      <c r="R47" s="72"/>
      <c r="S47" s="72"/>
      <c r="T47" s="72"/>
      <c r="U47" s="72"/>
      <c r="V47" s="72"/>
      <c r="W47" s="72"/>
      <c r="X47" s="72"/>
    </row>
    <row r="48" spans="1:24" ht="24.75" customHeight="1" thickBot="1">
      <c r="A48" s="277" t="s">
        <v>56</v>
      </c>
      <c r="B48" s="278"/>
      <c r="C48" s="290"/>
      <c r="D48" s="291" t="s">
        <v>430</v>
      </c>
      <c r="E48" s="292"/>
      <c r="F48" s="292"/>
      <c r="G48" s="292"/>
      <c r="H48" s="292"/>
      <c r="I48" s="292"/>
      <c r="J48" s="292"/>
      <c r="K48" s="293"/>
      <c r="L48" s="72"/>
      <c r="M48" s="72"/>
      <c r="N48" s="72"/>
      <c r="O48" s="72"/>
      <c r="P48" s="72"/>
      <c r="Q48" s="72"/>
      <c r="R48" s="72"/>
      <c r="S48" s="72"/>
      <c r="T48" s="72"/>
      <c r="U48" s="72"/>
      <c r="V48" s="72"/>
      <c r="W48" s="72"/>
      <c r="X48" s="72"/>
    </row>
    <row r="49" spans="1:24" ht="18" customHeight="1" thickBot="1">
      <c r="A49" s="245" t="s">
        <v>78</v>
      </c>
      <c r="B49" s="246"/>
      <c r="C49" s="246"/>
      <c r="D49" s="246"/>
      <c r="E49" s="246"/>
      <c r="F49" s="246"/>
      <c r="G49" s="246"/>
      <c r="H49" s="246"/>
      <c r="I49" s="246"/>
      <c r="J49" s="246"/>
      <c r="K49" s="247"/>
      <c r="L49" s="72"/>
      <c r="M49" s="72"/>
      <c r="N49" s="72"/>
      <c r="O49" s="72"/>
      <c r="P49" s="72"/>
      <c r="Q49" s="72"/>
      <c r="R49" s="72"/>
      <c r="S49" s="72"/>
      <c r="T49" s="72"/>
      <c r="U49" s="72"/>
      <c r="V49" s="72"/>
      <c r="W49" s="72"/>
      <c r="X49" s="72"/>
    </row>
    <row r="50" spans="1:24" ht="33" customHeight="1">
      <c r="A50" s="268" t="s">
        <v>38</v>
      </c>
      <c r="B50" s="269"/>
      <c r="C50" s="299"/>
      <c r="D50" s="310" t="s">
        <v>433</v>
      </c>
      <c r="E50" s="275"/>
      <c r="F50" s="275"/>
      <c r="G50" s="275"/>
      <c r="H50" s="275"/>
      <c r="I50" s="275"/>
      <c r="J50" s="275"/>
      <c r="K50" s="276"/>
      <c r="L50" s="72"/>
      <c r="M50" s="72"/>
      <c r="N50" s="72"/>
      <c r="O50" s="72"/>
      <c r="P50" s="72"/>
      <c r="Q50" s="72"/>
      <c r="R50" s="72"/>
      <c r="S50" s="72"/>
      <c r="T50" s="72"/>
      <c r="U50" s="72"/>
      <c r="V50" s="72"/>
      <c r="W50" s="72"/>
      <c r="X50" s="72"/>
    </row>
    <row r="51" spans="1:24" ht="50.1" customHeight="1">
      <c r="A51" s="277" t="s">
        <v>53</v>
      </c>
      <c r="B51" s="278"/>
      <c r="C51" s="290"/>
      <c r="D51" s="308" t="s">
        <v>79</v>
      </c>
      <c r="E51" s="281"/>
      <c r="F51" s="281"/>
      <c r="G51" s="281"/>
      <c r="H51" s="281"/>
      <c r="I51" s="281"/>
      <c r="J51" s="281"/>
      <c r="K51" s="282"/>
      <c r="L51" s="72"/>
      <c r="M51" s="72"/>
      <c r="N51" s="72"/>
      <c r="O51" s="72"/>
      <c r="P51" s="72"/>
      <c r="Q51" s="72"/>
      <c r="R51" s="72"/>
      <c r="S51" s="72"/>
      <c r="T51" s="72"/>
      <c r="U51" s="72"/>
      <c r="V51" s="72"/>
      <c r="W51" s="72"/>
      <c r="X51" s="72"/>
    </row>
    <row r="52" spans="1:24" ht="31.5" customHeight="1" thickBot="1">
      <c r="A52" s="284" t="s">
        <v>64</v>
      </c>
      <c r="B52" s="285"/>
      <c r="C52" s="300"/>
      <c r="D52" s="309" t="s">
        <v>80</v>
      </c>
      <c r="E52" s="288"/>
      <c r="F52" s="288"/>
      <c r="G52" s="288"/>
      <c r="H52" s="288"/>
      <c r="I52" s="288"/>
      <c r="J52" s="288"/>
      <c r="K52" s="289"/>
      <c r="L52" s="72"/>
      <c r="M52" s="72"/>
      <c r="N52" s="72"/>
      <c r="O52" s="72"/>
      <c r="P52" s="72"/>
      <c r="Q52" s="72"/>
      <c r="R52" s="72"/>
      <c r="S52" s="72"/>
      <c r="T52" s="72"/>
      <c r="U52" s="72"/>
      <c r="V52" s="72"/>
      <c r="W52" s="72"/>
      <c r="X52" s="72"/>
    </row>
    <row r="53" spans="1:24" ht="24.75" customHeight="1" thickBot="1">
      <c r="A53" s="277" t="s">
        <v>56</v>
      </c>
      <c r="B53" s="278"/>
      <c r="C53" s="290"/>
      <c r="D53" s="291" t="s">
        <v>57</v>
      </c>
      <c r="E53" s="292"/>
      <c r="F53" s="292"/>
      <c r="G53" s="292"/>
      <c r="H53" s="292"/>
      <c r="I53" s="292"/>
      <c r="J53" s="292"/>
      <c r="K53" s="293"/>
      <c r="L53" s="72"/>
      <c r="M53" s="72"/>
      <c r="N53" s="72"/>
      <c r="O53" s="72"/>
      <c r="P53" s="72"/>
      <c r="Q53" s="72"/>
      <c r="R53" s="72"/>
      <c r="S53" s="72"/>
      <c r="T53" s="72"/>
      <c r="U53" s="72"/>
      <c r="V53" s="72"/>
      <c r="W53" s="72"/>
      <c r="X53" s="72"/>
    </row>
    <row r="54" spans="1:24" ht="24.75" customHeight="1" thickBot="1">
      <c r="A54" s="245" t="s">
        <v>81</v>
      </c>
      <c r="B54" s="246"/>
      <c r="C54" s="246"/>
      <c r="D54" s="246"/>
      <c r="E54" s="246"/>
      <c r="F54" s="246"/>
      <c r="G54" s="246"/>
      <c r="H54" s="246"/>
      <c r="I54" s="246"/>
      <c r="J54" s="246"/>
      <c r="K54" s="247"/>
      <c r="L54" s="72"/>
      <c r="M54" s="72"/>
      <c r="N54" s="72"/>
      <c r="O54" s="72"/>
      <c r="P54" s="72"/>
      <c r="Q54" s="72"/>
      <c r="R54" s="72"/>
      <c r="S54" s="72"/>
      <c r="T54" s="72"/>
      <c r="U54" s="72"/>
      <c r="V54" s="72"/>
      <c r="W54" s="72"/>
      <c r="X54" s="72"/>
    </row>
    <row r="55" spans="1:24" ht="50.1" customHeight="1">
      <c r="A55" s="268" t="s">
        <v>38</v>
      </c>
      <c r="B55" s="269"/>
      <c r="C55" s="299"/>
      <c r="D55" s="310" t="s">
        <v>82</v>
      </c>
      <c r="E55" s="275"/>
      <c r="F55" s="275"/>
      <c r="G55" s="275"/>
      <c r="H55" s="275"/>
      <c r="I55" s="275"/>
      <c r="J55" s="275"/>
      <c r="K55" s="276"/>
      <c r="L55" s="72"/>
      <c r="M55" s="72"/>
      <c r="N55" s="72"/>
      <c r="O55" s="72"/>
      <c r="P55" s="72"/>
      <c r="Q55" s="72"/>
      <c r="R55" s="72"/>
      <c r="S55" s="72"/>
      <c r="T55" s="72"/>
      <c r="U55" s="72"/>
      <c r="V55" s="72"/>
      <c r="W55" s="72"/>
      <c r="X55" s="72"/>
    </row>
    <row r="56" spans="1:24" ht="48" customHeight="1">
      <c r="A56" s="277" t="s">
        <v>53</v>
      </c>
      <c r="B56" s="278"/>
      <c r="C56" s="290"/>
      <c r="D56" s="308" t="s">
        <v>83</v>
      </c>
      <c r="E56" s="281"/>
      <c r="F56" s="281"/>
      <c r="G56" s="281"/>
      <c r="H56" s="281"/>
      <c r="I56" s="281"/>
      <c r="J56" s="281"/>
      <c r="K56" s="282"/>
      <c r="L56" s="72"/>
      <c r="M56" s="72"/>
      <c r="N56" s="72"/>
      <c r="O56" s="72"/>
      <c r="P56" s="72"/>
      <c r="Q56" s="72"/>
      <c r="R56" s="72"/>
      <c r="S56" s="72"/>
      <c r="T56" s="72"/>
      <c r="U56" s="72"/>
      <c r="V56" s="72"/>
      <c r="W56" s="72"/>
      <c r="X56" s="72"/>
    </row>
    <row r="57" spans="1:24" ht="24.75" customHeight="1" thickBot="1">
      <c r="A57" s="284" t="s">
        <v>42</v>
      </c>
      <c r="B57" s="285"/>
      <c r="C57" s="300"/>
      <c r="D57" s="309" t="s">
        <v>84</v>
      </c>
      <c r="E57" s="288"/>
      <c r="F57" s="288"/>
      <c r="G57" s="288"/>
      <c r="H57" s="288"/>
      <c r="I57" s="288"/>
      <c r="J57" s="288"/>
      <c r="K57" s="289"/>
      <c r="L57" s="72"/>
      <c r="M57" s="72"/>
      <c r="N57" s="72"/>
      <c r="O57" s="72"/>
      <c r="P57" s="72"/>
      <c r="Q57" s="72"/>
      <c r="R57" s="72"/>
      <c r="S57" s="72"/>
      <c r="T57" s="72"/>
      <c r="U57" s="72"/>
      <c r="V57" s="72"/>
      <c r="W57" s="72"/>
      <c r="X57" s="72"/>
    </row>
    <row r="58" spans="1:24" ht="25.5" customHeight="1" thickBot="1">
      <c r="A58" s="314" t="s">
        <v>434</v>
      </c>
      <c r="B58" s="315"/>
      <c r="C58" s="315"/>
      <c r="D58" s="315"/>
      <c r="E58" s="315"/>
      <c r="F58" s="315"/>
      <c r="G58" s="315"/>
      <c r="H58" s="315"/>
      <c r="I58" s="315"/>
      <c r="J58" s="315"/>
      <c r="K58" s="316"/>
      <c r="L58" s="72"/>
      <c r="M58" s="72"/>
      <c r="N58" s="72"/>
      <c r="O58" s="72"/>
      <c r="P58" s="72"/>
      <c r="Q58" s="72"/>
      <c r="R58" s="72"/>
      <c r="S58" s="72"/>
      <c r="T58" s="72"/>
      <c r="U58" s="72"/>
      <c r="V58" s="72"/>
      <c r="W58" s="72"/>
      <c r="X58" s="72"/>
    </row>
    <row r="59" spans="1:24" ht="20.100000000000001" customHeight="1" thickBot="1">
      <c r="A59" s="317" t="s">
        <v>14</v>
      </c>
      <c r="B59" s="318"/>
      <c r="C59" s="319"/>
      <c r="D59" s="320">
        <v>42009</v>
      </c>
      <c r="E59" s="321"/>
      <c r="F59" s="321"/>
      <c r="G59" s="321"/>
      <c r="H59" s="321"/>
      <c r="I59" s="321"/>
      <c r="J59" s="321"/>
      <c r="K59" s="322"/>
      <c r="L59" s="72"/>
      <c r="M59" s="72"/>
      <c r="N59" s="72"/>
      <c r="O59" s="72"/>
      <c r="P59" s="72"/>
      <c r="Q59" s="72"/>
      <c r="R59" s="72"/>
      <c r="S59" s="72"/>
      <c r="T59" s="72"/>
      <c r="U59" s="72"/>
      <c r="V59" s="72"/>
      <c r="W59" s="72"/>
      <c r="X59" s="72"/>
    </row>
    <row r="60" spans="1:24" s="73" customFormat="1" ht="24.75" customHeight="1"/>
    <row r="61" spans="1:24" s="73" customFormat="1" ht="24.75" customHeight="1"/>
    <row r="62" spans="1:24" s="73" customFormat="1" ht="24.75" customHeight="1"/>
    <row r="63" spans="1:24" s="73" customFormat="1" ht="24.75" customHeight="1"/>
    <row r="64" spans="1:24" s="73" customFormat="1" ht="24.75" customHeight="1"/>
    <row r="65" s="73" customFormat="1" ht="24.75" customHeight="1"/>
    <row r="66" s="73" customFormat="1" ht="24.75" customHeight="1"/>
    <row r="67" s="73" customFormat="1" ht="24.75" customHeight="1"/>
    <row r="68" s="73" customFormat="1" ht="24.75" customHeight="1"/>
    <row r="69" s="73" customFormat="1" ht="24.75" customHeight="1"/>
    <row r="70" s="73" customFormat="1" ht="24.75" customHeight="1"/>
    <row r="71" s="73" customFormat="1" ht="24.75" customHeight="1"/>
    <row r="72" s="73" customFormat="1" ht="24.75" customHeight="1"/>
    <row r="73" s="73" customFormat="1" ht="24.75" customHeight="1"/>
    <row r="74" s="73" customFormat="1" ht="24.75" customHeight="1"/>
    <row r="75" s="73" customFormat="1" ht="24.75" customHeight="1"/>
    <row r="76" s="73" customFormat="1" ht="24.75" customHeight="1"/>
    <row r="77" s="73" customFormat="1" ht="24.75" customHeight="1"/>
    <row r="78" s="73" customFormat="1" ht="24.75" customHeight="1"/>
    <row r="79" s="73" customFormat="1" ht="24.75" customHeight="1"/>
    <row r="80" s="73" customFormat="1" ht="24.75" customHeight="1"/>
    <row r="81" s="73" customFormat="1" ht="24.75" customHeight="1"/>
    <row r="82" s="73" customFormat="1" ht="24.75" customHeight="1"/>
    <row r="83" s="73" customFormat="1" ht="24.75" customHeight="1"/>
    <row r="84" s="73" customFormat="1" ht="24.75" customHeight="1"/>
    <row r="85" s="73" customFormat="1" ht="24.75" customHeight="1"/>
    <row r="86" s="73" customFormat="1" ht="24.75" customHeight="1"/>
    <row r="87" s="73" customFormat="1" ht="24.75" customHeight="1"/>
    <row r="88" s="73" customFormat="1" ht="24.75" customHeight="1"/>
    <row r="89" s="73" customFormat="1" ht="24.75" customHeight="1"/>
    <row r="90" s="73" customFormat="1" ht="24.75" customHeight="1"/>
    <row r="91" s="73" customFormat="1" ht="24.75" customHeight="1"/>
    <row r="92" s="73" customFormat="1" ht="24.75" customHeight="1"/>
    <row r="93" s="73" customFormat="1" ht="24.75" customHeight="1"/>
    <row r="94" s="73" customFormat="1" ht="24.75" customHeight="1"/>
    <row r="95" s="73" customFormat="1" ht="24.75" customHeight="1"/>
    <row r="96" s="73" customFormat="1" ht="24.75" customHeight="1"/>
    <row r="97" spans="12:24" s="73" customFormat="1" ht="24.75" customHeight="1"/>
    <row r="98" spans="12:24" s="73" customFormat="1" ht="24.75" customHeight="1"/>
    <row r="99" spans="12:24" s="73" customFormat="1" ht="24.75" customHeight="1"/>
    <row r="100" spans="12:24" s="73" customFormat="1" ht="24.75" customHeight="1"/>
    <row r="101" spans="12:24" s="73" customFormat="1" ht="24.75" customHeight="1"/>
    <row r="102" spans="12:24" s="73" customFormat="1" ht="24.75" customHeight="1"/>
    <row r="103" spans="12:24" s="73" customFormat="1" ht="24.75" customHeight="1"/>
    <row r="104" spans="12:24" s="73" customFormat="1" ht="24.75" customHeight="1"/>
    <row r="105" spans="12:24" s="73" customFormat="1" ht="24.75" customHeight="1"/>
    <row r="106" spans="12:24" s="73" customFormat="1" ht="24.75" customHeight="1"/>
    <row r="107" spans="12:24" s="73" customFormat="1" ht="24.75" customHeight="1"/>
    <row r="108" spans="12:24" s="73" customFormat="1" ht="24.75" customHeight="1"/>
    <row r="109" spans="12:24" s="73" customFormat="1" ht="24.75" customHeight="1"/>
    <row r="110" spans="12:24" s="73" customFormat="1" ht="24.75" customHeight="1"/>
    <row r="111" spans="12:24" ht="24.75" customHeight="1">
      <c r="L111" s="72"/>
      <c r="M111" s="72"/>
      <c r="N111" s="72"/>
      <c r="O111" s="72"/>
      <c r="P111" s="72"/>
      <c r="Q111" s="72"/>
      <c r="R111" s="72"/>
      <c r="S111" s="72"/>
      <c r="T111" s="72"/>
      <c r="U111" s="72"/>
      <c r="V111" s="72"/>
      <c r="W111" s="72"/>
      <c r="X111" s="72"/>
    </row>
    <row r="112" spans="12:24" ht="24.75" customHeight="1">
      <c r="L112" s="72"/>
      <c r="M112" s="72"/>
      <c r="N112" s="72"/>
      <c r="O112" s="72"/>
      <c r="P112" s="72"/>
      <c r="Q112" s="72"/>
      <c r="R112" s="72"/>
      <c r="S112" s="72"/>
      <c r="T112" s="72"/>
      <c r="U112" s="72"/>
      <c r="V112" s="72"/>
      <c r="W112" s="72"/>
      <c r="X112" s="72"/>
    </row>
    <row r="113" spans="12:24" ht="24.75" customHeight="1">
      <c r="L113" s="72"/>
      <c r="M113" s="72"/>
      <c r="N113" s="72"/>
      <c r="O113" s="72"/>
      <c r="P113" s="72"/>
      <c r="Q113" s="72"/>
      <c r="R113" s="72"/>
      <c r="S113" s="72"/>
      <c r="T113" s="72"/>
      <c r="U113" s="72"/>
      <c r="V113" s="72"/>
      <c r="W113" s="72"/>
      <c r="X113" s="72"/>
    </row>
    <row r="114" spans="12:24" ht="24.75" customHeight="1">
      <c r="L114" s="72"/>
      <c r="M114" s="72"/>
      <c r="N114" s="72"/>
      <c r="O114" s="72"/>
      <c r="P114" s="72"/>
      <c r="Q114" s="72"/>
      <c r="R114" s="72"/>
      <c r="S114" s="72"/>
      <c r="T114" s="72"/>
      <c r="U114" s="72"/>
      <c r="V114" s="72"/>
      <c r="W114" s="72"/>
      <c r="X114" s="72"/>
    </row>
    <row r="115" spans="12:24" ht="24.75" customHeight="1">
      <c r="L115" s="72"/>
      <c r="M115" s="72"/>
      <c r="N115" s="72"/>
      <c r="O115" s="72"/>
      <c r="P115" s="72"/>
      <c r="Q115" s="72"/>
      <c r="R115" s="72"/>
      <c r="S115" s="72"/>
      <c r="T115" s="72"/>
      <c r="U115" s="72"/>
      <c r="V115" s="72"/>
      <c r="W115" s="72"/>
      <c r="X115" s="72"/>
    </row>
    <row r="116" spans="12:24" ht="24.75" customHeight="1">
      <c r="L116" s="72"/>
      <c r="M116" s="72"/>
      <c r="N116" s="72"/>
      <c r="O116" s="72"/>
      <c r="P116" s="72"/>
      <c r="Q116" s="72"/>
      <c r="R116" s="72"/>
      <c r="S116" s="72"/>
      <c r="T116" s="72"/>
      <c r="U116" s="72"/>
      <c r="V116" s="72"/>
      <c r="W116" s="72"/>
      <c r="X116" s="72"/>
    </row>
  </sheetData>
  <mergeCells count="98">
    <mergeCell ref="A58:K58"/>
    <mergeCell ref="A59:C59"/>
    <mergeCell ref="D59:K59"/>
    <mergeCell ref="A54:K54"/>
    <mergeCell ref="A55:C55"/>
    <mergeCell ref="D55:K55"/>
    <mergeCell ref="A56:C56"/>
    <mergeCell ref="D56:K56"/>
    <mergeCell ref="A57:C57"/>
    <mergeCell ref="D57:K57"/>
    <mergeCell ref="A51:C51"/>
    <mergeCell ref="D51:K51"/>
    <mergeCell ref="A52:C52"/>
    <mergeCell ref="D52:K52"/>
    <mergeCell ref="A53:C53"/>
    <mergeCell ref="D53:K53"/>
    <mergeCell ref="A50:C50"/>
    <mergeCell ref="D50:K50"/>
    <mergeCell ref="A43:C43"/>
    <mergeCell ref="D43:K43"/>
    <mergeCell ref="A44:K44"/>
    <mergeCell ref="A45:C45"/>
    <mergeCell ref="D45:K45"/>
    <mergeCell ref="A46:C46"/>
    <mergeCell ref="D46:K46"/>
    <mergeCell ref="A47:C47"/>
    <mergeCell ref="D47:K47"/>
    <mergeCell ref="A48:C48"/>
    <mergeCell ref="D48:K48"/>
    <mergeCell ref="A49:K49"/>
    <mergeCell ref="A42:C42"/>
    <mergeCell ref="D42:K42"/>
    <mergeCell ref="A36:C36"/>
    <mergeCell ref="D36:K36"/>
    <mergeCell ref="A37:C37"/>
    <mergeCell ref="D37:K37"/>
    <mergeCell ref="A38:C38"/>
    <mergeCell ref="D38:K38"/>
    <mergeCell ref="A39:K39"/>
    <mergeCell ref="A40:C40"/>
    <mergeCell ref="D40:K40"/>
    <mergeCell ref="A41:C41"/>
    <mergeCell ref="D41:K41"/>
    <mergeCell ref="A35:C35"/>
    <mergeCell ref="D35:K35"/>
    <mergeCell ref="A28:K28"/>
    <mergeCell ref="A29:K29"/>
    <mergeCell ref="A30:C30"/>
    <mergeCell ref="D30:K30"/>
    <mergeCell ref="A31:C31"/>
    <mergeCell ref="D31:K31"/>
    <mergeCell ref="A32:C32"/>
    <mergeCell ref="D32:K32"/>
    <mergeCell ref="A33:C33"/>
    <mergeCell ref="D33:K33"/>
    <mergeCell ref="A34:K34"/>
    <mergeCell ref="A25:C25"/>
    <mergeCell ref="D25:K25"/>
    <mergeCell ref="A26:C26"/>
    <mergeCell ref="D26:K26"/>
    <mergeCell ref="A27:C27"/>
    <mergeCell ref="D27:K27"/>
    <mergeCell ref="A24:C24"/>
    <mergeCell ref="D24:K24"/>
    <mergeCell ref="A18:C18"/>
    <mergeCell ref="D18:K18"/>
    <mergeCell ref="A19:C19"/>
    <mergeCell ref="D19:K19"/>
    <mergeCell ref="A20:C20"/>
    <mergeCell ref="D20:K20"/>
    <mergeCell ref="A21:C21"/>
    <mergeCell ref="D21:K21"/>
    <mergeCell ref="A22:K22"/>
    <mergeCell ref="A23:C23"/>
    <mergeCell ref="D23:K23"/>
    <mergeCell ref="A17:C17"/>
    <mergeCell ref="D17:K17"/>
    <mergeCell ref="A11:C11"/>
    <mergeCell ref="D11:K11"/>
    <mergeCell ref="A12:C12"/>
    <mergeCell ref="D12:K12"/>
    <mergeCell ref="A13:C13"/>
    <mergeCell ref="D13:K13"/>
    <mergeCell ref="A14:C14"/>
    <mergeCell ref="D14:K14"/>
    <mergeCell ref="A15:C15"/>
    <mergeCell ref="D15:K15"/>
    <mergeCell ref="A16:K16"/>
    <mergeCell ref="A10:K10"/>
    <mergeCell ref="A1:B4"/>
    <mergeCell ref="C1:I4"/>
    <mergeCell ref="J1:K2"/>
    <mergeCell ref="J3:K4"/>
    <mergeCell ref="A5:K5"/>
    <mergeCell ref="A6:K6"/>
    <mergeCell ref="A7:K7"/>
    <mergeCell ref="A8:K8"/>
    <mergeCell ref="A9:K9"/>
  </mergeCells>
  <pageMargins left="0.70866141732283472" right="0.70866141732283472" top="0.61" bottom="0.51" header="0.31496062992125984" footer="0.31496062992125984"/>
  <pageSetup scale="70" fitToHeight="0" orientation="portrait" r:id="rId1"/>
  <rowBreaks count="1" manualBreakCount="1">
    <brk id="71" max="16383" man="1"/>
  </rowBreaks>
  <drawing r:id="rId2"/>
</worksheet>
</file>

<file path=xl/worksheets/sheet2.xml><?xml version="1.0" encoding="utf-8"?>
<worksheet xmlns="http://schemas.openxmlformats.org/spreadsheetml/2006/main" xmlns:r="http://schemas.openxmlformats.org/officeDocument/2006/relationships">
  <sheetPr>
    <tabColor indexed="17"/>
    <pageSetUpPr fitToPage="1"/>
  </sheetPr>
  <dimension ref="A1:Q131"/>
  <sheetViews>
    <sheetView showGridLines="0" view="pageBreakPreview" topLeftCell="A28" zoomScale="90" zoomScaleNormal="60" zoomScaleSheetLayoutView="90" workbookViewId="0">
      <selection activeCell="B52" sqref="B52:J52"/>
    </sheetView>
  </sheetViews>
  <sheetFormatPr baseColWidth="10" defaultRowHeight="12.75"/>
  <cols>
    <col min="1" max="1" width="2.625" style="74" customWidth="1"/>
    <col min="2" max="2" width="7.625" style="136" customWidth="1"/>
    <col min="3" max="3" width="15.625" style="77" customWidth="1"/>
    <col min="4" max="4" width="9.75" style="77" customWidth="1"/>
    <col min="5" max="5" width="7.625" style="136" customWidth="1"/>
    <col min="6" max="6" width="16" style="77" customWidth="1"/>
    <col min="7" max="7" width="9.75" style="77" customWidth="1"/>
    <col min="8" max="8" width="7.625" style="149" customWidth="1"/>
    <col min="9" max="9" width="15.625" style="77" customWidth="1"/>
    <col min="10" max="10" width="16.5" style="150" customWidth="1"/>
    <col min="11" max="11" width="2.625" style="74" customWidth="1"/>
    <col min="12" max="12" width="11" style="77"/>
    <col min="13" max="17" width="0" style="77" hidden="1" customWidth="1"/>
    <col min="18" max="16384" width="11" style="77"/>
  </cols>
  <sheetData>
    <row r="1" spans="1:15" s="74" customFormat="1" ht="13.5" thickBot="1">
      <c r="B1" s="75"/>
      <c r="E1" s="75"/>
      <c r="H1" s="75"/>
      <c r="J1" s="76"/>
    </row>
    <row r="2" spans="1:15" ht="14.25" customHeight="1">
      <c r="B2" s="326"/>
      <c r="C2" s="327"/>
      <c r="D2" s="332" t="s">
        <v>85</v>
      </c>
      <c r="E2" s="333"/>
      <c r="F2" s="333"/>
      <c r="G2" s="333"/>
      <c r="H2" s="333"/>
      <c r="I2" s="334"/>
      <c r="J2" s="341" t="s">
        <v>86</v>
      </c>
    </row>
    <row r="3" spans="1:15" ht="14.25" customHeight="1">
      <c r="B3" s="328"/>
      <c r="C3" s="329"/>
      <c r="D3" s="335"/>
      <c r="E3" s="336"/>
      <c r="F3" s="336"/>
      <c r="G3" s="336"/>
      <c r="H3" s="336"/>
      <c r="I3" s="337"/>
      <c r="J3" s="342"/>
    </row>
    <row r="4" spans="1:15" ht="14.25" customHeight="1" thickBot="1">
      <c r="B4" s="328"/>
      <c r="C4" s="329"/>
      <c r="D4" s="335"/>
      <c r="E4" s="336"/>
      <c r="F4" s="336"/>
      <c r="G4" s="336"/>
      <c r="H4" s="336"/>
      <c r="I4" s="337"/>
      <c r="J4" s="343"/>
    </row>
    <row r="5" spans="1:15" ht="14.25" customHeight="1">
      <c r="B5" s="328"/>
      <c r="C5" s="329"/>
      <c r="D5" s="335"/>
      <c r="E5" s="336"/>
      <c r="F5" s="336"/>
      <c r="G5" s="336"/>
      <c r="H5" s="336"/>
      <c r="I5" s="337"/>
      <c r="J5" s="344" t="s">
        <v>87</v>
      </c>
    </row>
    <row r="6" spans="1:15" ht="14.25" customHeight="1" thickBot="1">
      <c r="B6" s="330"/>
      <c r="C6" s="331"/>
      <c r="D6" s="338"/>
      <c r="E6" s="339"/>
      <c r="F6" s="339"/>
      <c r="G6" s="339"/>
      <c r="H6" s="339"/>
      <c r="I6" s="340"/>
      <c r="J6" s="345"/>
    </row>
    <row r="7" spans="1:15" s="78" customFormat="1" ht="13.5" customHeight="1" thickBot="1">
      <c r="B7" s="79"/>
      <c r="C7" s="80"/>
      <c r="D7" s="80"/>
      <c r="E7" s="80"/>
      <c r="F7" s="80"/>
      <c r="G7" s="80"/>
      <c r="H7" s="80"/>
      <c r="I7" s="80"/>
      <c r="J7" s="81"/>
      <c r="M7" s="82">
        <v>4.3799999999999999E-2</v>
      </c>
    </row>
    <row r="8" spans="1:15" s="84" customFormat="1" ht="18.75" thickBot="1">
      <c r="A8" s="83"/>
      <c r="B8" s="346" t="s">
        <v>88</v>
      </c>
      <c r="C8" s="347"/>
      <c r="D8" s="347"/>
      <c r="E8" s="347"/>
      <c r="F8" s="347"/>
      <c r="G8" s="347"/>
      <c r="H8" s="347"/>
      <c r="I8" s="347"/>
      <c r="J8" s="348"/>
      <c r="K8" s="83"/>
    </row>
    <row r="9" spans="1:15" s="87" customFormat="1" ht="27.75" customHeight="1" thickBot="1">
      <c r="A9" s="85"/>
      <c r="B9" s="86" t="s">
        <v>89</v>
      </c>
      <c r="C9" s="349" t="s">
        <v>0</v>
      </c>
      <c r="D9" s="349"/>
      <c r="E9" s="86" t="s">
        <v>89</v>
      </c>
      <c r="F9" s="349" t="s">
        <v>0</v>
      </c>
      <c r="G9" s="349"/>
      <c r="H9" s="86" t="s">
        <v>89</v>
      </c>
      <c r="I9" s="349" t="s">
        <v>0</v>
      </c>
      <c r="J9" s="349"/>
      <c r="K9" s="85"/>
    </row>
    <row r="10" spans="1:15" s="87" customFormat="1" ht="15" customHeight="1">
      <c r="A10" s="85"/>
      <c r="B10" s="88">
        <v>131250</v>
      </c>
      <c r="C10" s="323" t="s">
        <v>90</v>
      </c>
      <c r="D10" s="324"/>
      <c r="E10" s="89">
        <v>121270</v>
      </c>
      <c r="F10" s="323" t="s">
        <v>91</v>
      </c>
      <c r="G10" s="324"/>
      <c r="H10" s="89">
        <v>111510</v>
      </c>
      <c r="I10" s="323" t="s">
        <v>92</v>
      </c>
      <c r="J10" s="325"/>
      <c r="K10" s="85"/>
    </row>
    <row r="11" spans="1:15" s="87" customFormat="1" ht="15">
      <c r="A11" s="85"/>
      <c r="B11" s="88">
        <v>121030</v>
      </c>
      <c r="C11" s="323" t="s">
        <v>93</v>
      </c>
      <c r="D11" s="324"/>
      <c r="E11" s="89">
        <v>121300</v>
      </c>
      <c r="F11" s="323" t="s">
        <v>94</v>
      </c>
      <c r="G11" s="324"/>
      <c r="H11" s="89">
        <v>121600</v>
      </c>
      <c r="I11" s="323" t="s">
        <v>95</v>
      </c>
      <c r="J11" s="325"/>
      <c r="K11" s="85"/>
      <c r="L11" s="77"/>
      <c r="O11" s="90">
        <f>7000000*(1+M7)</f>
        <v>7306600</v>
      </c>
    </row>
    <row r="12" spans="1:15" s="87" customFormat="1">
      <c r="A12" s="85"/>
      <c r="B12" s="88">
        <v>121060</v>
      </c>
      <c r="C12" s="323" t="s">
        <v>96</v>
      </c>
      <c r="D12" s="324"/>
      <c r="E12" s="89">
        <v>121330</v>
      </c>
      <c r="F12" s="323" t="s">
        <v>97</v>
      </c>
      <c r="G12" s="324"/>
      <c r="H12" s="89">
        <v>121880</v>
      </c>
      <c r="I12" s="323" t="s">
        <v>98</v>
      </c>
      <c r="J12" s="325"/>
      <c r="K12" s="85"/>
    </row>
    <row r="13" spans="1:15" s="87" customFormat="1">
      <c r="A13" s="85"/>
      <c r="B13" s="88">
        <v>111050</v>
      </c>
      <c r="C13" s="323" t="s">
        <v>99</v>
      </c>
      <c r="D13" s="324"/>
      <c r="E13" s="89">
        <v>111400</v>
      </c>
      <c r="F13" s="323" t="s">
        <v>100</v>
      </c>
      <c r="G13" s="324"/>
      <c r="H13" s="89">
        <v>131110</v>
      </c>
      <c r="I13" s="323" t="s">
        <v>101</v>
      </c>
      <c r="J13" s="325"/>
      <c r="K13" s="85"/>
    </row>
    <row r="14" spans="1:15">
      <c r="B14" s="88">
        <v>121070</v>
      </c>
      <c r="C14" s="323" t="s">
        <v>102</v>
      </c>
      <c r="D14" s="324"/>
      <c r="E14" s="89">
        <v>111410</v>
      </c>
      <c r="F14" s="323" t="s">
        <v>103</v>
      </c>
      <c r="G14" s="324"/>
      <c r="H14" s="89">
        <v>110000</v>
      </c>
      <c r="I14" s="323" t="s">
        <v>104</v>
      </c>
      <c r="J14" s="325"/>
    </row>
    <row r="15" spans="1:15" ht="21" customHeight="1">
      <c r="B15" s="88">
        <v>111100</v>
      </c>
      <c r="C15" s="323" t="s">
        <v>105</v>
      </c>
      <c r="D15" s="324"/>
      <c r="E15" s="89">
        <v>111490</v>
      </c>
      <c r="F15" s="323" t="s">
        <v>106</v>
      </c>
      <c r="G15" s="324"/>
      <c r="H15" s="89">
        <v>121420</v>
      </c>
      <c r="I15" s="323" t="s">
        <v>107</v>
      </c>
      <c r="J15" s="325"/>
      <c r="M15" s="90">
        <f>3000000*(1+M7)</f>
        <v>3131400</v>
      </c>
      <c r="O15" s="90">
        <f>2200000*(1+M7)</f>
        <v>2296360</v>
      </c>
    </row>
    <row r="16" spans="1:15">
      <c r="B16" s="88">
        <v>131050</v>
      </c>
      <c r="C16" s="323" t="s">
        <v>108</v>
      </c>
      <c r="D16" s="324"/>
      <c r="E16" s="89">
        <v>111430</v>
      </c>
      <c r="F16" s="323" t="s">
        <v>109</v>
      </c>
      <c r="G16" s="324"/>
      <c r="H16" s="89">
        <v>121390</v>
      </c>
      <c r="I16" s="323" t="s">
        <v>110</v>
      </c>
      <c r="J16" s="325"/>
    </row>
    <row r="17" spans="1:15" ht="22.5" customHeight="1">
      <c r="B17" s="88">
        <v>111150</v>
      </c>
      <c r="C17" s="323" t="s">
        <v>111</v>
      </c>
      <c r="D17" s="324"/>
      <c r="E17" s="89">
        <v>111440</v>
      </c>
      <c r="F17" s="323" t="s">
        <v>112</v>
      </c>
      <c r="G17" s="324"/>
      <c r="H17" s="89">
        <v>121580</v>
      </c>
      <c r="I17" s="323" t="s">
        <v>113</v>
      </c>
      <c r="J17" s="325"/>
      <c r="M17" s="90">
        <f>3100000*(1+M7)</f>
        <v>3235780</v>
      </c>
    </row>
    <row r="18" spans="1:15" ht="24.95" customHeight="1">
      <c r="B18" s="88">
        <v>111200</v>
      </c>
      <c r="C18" s="323" t="s">
        <v>114</v>
      </c>
      <c r="D18" s="324"/>
      <c r="E18" s="89">
        <v>111460</v>
      </c>
      <c r="F18" s="323" t="s">
        <v>115</v>
      </c>
      <c r="G18" s="324"/>
      <c r="H18" s="89">
        <v>111550</v>
      </c>
      <c r="I18" s="323" t="s">
        <v>116</v>
      </c>
      <c r="J18" s="325"/>
      <c r="M18" s="90">
        <f>2500000*(1+M7)</f>
        <v>2609500</v>
      </c>
    </row>
    <row r="19" spans="1:15">
      <c r="B19" s="88">
        <v>121090</v>
      </c>
      <c r="C19" s="323" t="s">
        <v>117</v>
      </c>
      <c r="D19" s="324"/>
      <c r="E19" s="89">
        <v>111470</v>
      </c>
      <c r="F19" s="323" t="s">
        <v>118</v>
      </c>
      <c r="G19" s="324"/>
      <c r="H19" s="89">
        <v>111600</v>
      </c>
      <c r="I19" s="323" t="s">
        <v>119</v>
      </c>
      <c r="J19" s="325"/>
    </row>
    <row r="20" spans="1:15" ht="15">
      <c r="B20" s="88">
        <v>111250</v>
      </c>
      <c r="C20" s="323" t="s">
        <v>120</v>
      </c>
      <c r="D20" s="324"/>
      <c r="E20" s="89">
        <v>111480</v>
      </c>
      <c r="F20" s="323" t="s">
        <v>121</v>
      </c>
      <c r="G20" s="324"/>
      <c r="H20" s="89">
        <v>121680</v>
      </c>
      <c r="I20" s="323" t="s">
        <v>122</v>
      </c>
      <c r="J20" s="325"/>
      <c r="O20" s="90">
        <f>1400000*(1+M7)</f>
        <v>1461320</v>
      </c>
    </row>
    <row r="21" spans="1:15" ht="15">
      <c r="B21" s="88">
        <v>121150</v>
      </c>
      <c r="C21" s="323" t="s">
        <v>123</v>
      </c>
      <c r="D21" s="324"/>
      <c r="E21" s="89">
        <v>131150</v>
      </c>
      <c r="F21" s="323" t="s">
        <v>124</v>
      </c>
      <c r="G21" s="324"/>
      <c r="H21" s="89">
        <v>121690</v>
      </c>
      <c r="I21" s="323" t="s">
        <v>125</v>
      </c>
      <c r="J21" s="325"/>
      <c r="O21" s="90">
        <f>1800000*(1+M7)</f>
        <v>1878840</v>
      </c>
    </row>
    <row r="22" spans="1:15" ht="15">
      <c r="B22" s="88">
        <v>121180</v>
      </c>
      <c r="C22" s="323" t="s">
        <v>126</v>
      </c>
      <c r="D22" s="324"/>
      <c r="E22" s="89">
        <v>111450</v>
      </c>
      <c r="F22" s="323" t="s">
        <v>127</v>
      </c>
      <c r="G22" s="324"/>
      <c r="H22" s="89">
        <v>121450</v>
      </c>
      <c r="I22" s="323" t="s">
        <v>128</v>
      </c>
      <c r="J22" s="325"/>
      <c r="O22" s="90">
        <f>7500000*(1+M7)</f>
        <v>7828500</v>
      </c>
    </row>
    <row r="23" spans="1:15" ht="15">
      <c r="B23" s="88">
        <v>121610</v>
      </c>
      <c r="C23" s="323" t="s">
        <v>129</v>
      </c>
      <c r="D23" s="324"/>
      <c r="E23" s="89">
        <v>111800</v>
      </c>
      <c r="F23" s="323" t="s">
        <v>130</v>
      </c>
      <c r="G23" s="324"/>
      <c r="H23" s="89">
        <v>111650</v>
      </c>
      <c r="I23" s="323" t="s">
        <v>131</v>
      </c>
      <c r="J23" s="325"/>
      <c r="O23" s="90">
        <f>8250000*(1+M7)</f>
        <v>8611350</v>
      </c>
    </row>
    <row r="24" spans="1:15">
      <c r="B24" s="88">
        <v>121620</v>
      </c>
      <c r="C24" s="323" t="s">
        <v>132</v>
      </c>
      <c r="D24" s="324"/>
      <c r="E24" s="89">
        <v>121570</v>
      </c>
      <c r="F24" s="323" t="s">
        <v>133</v>
      </c>
      <c r="G24" s="324"/>
      <c r="H24" s="89">
        <v>131200</v>
      </c>
      <c r="I24" s="323" t="s">
        <v>134</v>
      </c>
      <c r="J24" s="325"/>
    </row>
    <row r="25" spans="1:15" ht="15">
      <c r="B25" s="88">
        <v>121700</v>
      </c>
      <c r="C25" s="323" t="s">
        <v>135</v>
      </c>
      <c r="D25" s="324"/>
      <c r="E25" s="89">
        <v>131100</v>
      </c>
      <c r="F25" s="323" t="s">
        <v>136</v>
      </c>
      <c r="G25" s="324"/>
      <c r="H25" s="89">
        <v>121480</v>
      </c>
      <c r="I25" s="323" t="s">
        <v>137</v>
      </c>
      <c r="J25" s="325"/>
      <c r="O25" s="90">
        <f>2000000*(1+M7)</f>
        <v>2087600.0000000002</v>
      </c>
    </row>
    <row r="26" spans="1:15" ht="15">
      <c r="B26" s="88">
        <v>121510</v>
      </c>
      <c r="C26" s="323" t="s">
        <v>138</v>
      </c>
      <c r="D26" s="324"/>
      <c r="E26" s="89">
        <v>121630</v>
      </c>
      <c r="F26" s="323" t="s">
        <v>139</v>
      </c>
      <c r="G26" s="324"/>
      <c r="H26" s="350"/>
      <c r="I26" s="350"/>
      <c r="J26" s="351"/>
      <c r="O26" s="90"/>
    </row>
    <row r="27" spans="1:15" ht="15" customHeight="1">
      <c r="B27" s="88">
        <v>111350</v>
      </c>
      <c r="C27" s="323" t="s">
        <v>140</v>
      </c>
      <c r="D27" s="324"/>
      <c r="E27" s="89">
        <v>111500</v>
      </c>
      <c r="F27" s="323" t="s">
        <v>141</v>
      </c>
      <c r="G27" s="324"/>
      <c r="H27" s="350"/>
      <c r="I27" s="350"/>
      <c r="J27" s="351"/>
    </row>
    <row r="28" spans="1:15" s="91" customFormat="1" ht="13.5" customHeight="1" thickBot="1">
      <c r="B28" s="352"/>
      <c r="C28" s="353"/>
      <c r="D28" s="353"/>
      <c r="E28" s="353"/>
      <c r="F28" s="353"/>
      <c r="G28" s="353"/>
      <c r="H28" s="353"/>
      <c r="I28" s="353"/>
      <c r="J28" s="354"/>
    </row>
    <row r="29" spans="1:15" ht="21.75" customHeight="1" thickBot="1">
      <c r="B29" s="360" t="s">
        <v>142</v>
      </c>
      <c r="C29" s="361"/>
      <c r="D29" s="361"/>
      <c r="E29" s="361"/>
      <c r="F29" s="361"/>
      <c r="G29" s="361"/>
      <c r="H29" s="361"/>
      <c r="I29" s="361"/>
      <c r="J29" s="362"/>
    </row>
    <row r="30" spans="1:15" s="93" customFormat="1" ht="29.25" customHeight="1" thickBot="1">
      <c r="A30" s="92"/>
      <c r="B30" s="360" t="s">
        <v>143</v>
      </c>
      <c r="C30" s="361"/>
      <c r="D30" s="361"/>
      <c r="E30" s="361"/>
      <c r="F30" s="361"/>
      <c r="G30" s="361"/>
      <c r="H30" s="361"/>
      <c r="I30" s="361"/>
      <c r="J30" s="362"/>
      <c r="K30" s="92"/>
    </row>
    <row r="31" spans="1:15" s="93" customFormat="1" ht="29.25" customHeight="1" thickBot="1">
      <c r="A31" s="92"/>
      <c r="B31" s="86" t="s">
        <v>89</v>
      </c>
      <c r="C31" s="349" t="s">
        <v>0</v>
      </c>
      <c r="D31" s="349"/>
      <c r="E31" s="86" t="s">
        <v>89</v>
      </c>
      <c r="F31" s="349" t="s">
        <v>0</v>
      </c>
      <c r="G31" s="349"/>
      <c r="H31" s="86" t="s">
        <v>89</v>
      </c>
      <c r="I31" s="349" t="s">
        <v>0</v>
      </c>
      <c r="J31" s="349"/>
      <c r="K31" s="92"/>
    </row>
    <row r="32" spans="1:15" s="29" customFormat="1" ht="24" customHeight="1">
      <c r="A32" s="28"/>
      <c r="B32" s="94">
        <v>132250</v>
      </c>
      <c r="C32" s="363" t="s">
        <v>144</v>
      </c>
      <c r="D32" s="364"/>
      <c r="E32" s="95">
        <v>132200</v>
      </c>
      <c r="F32" s="365" t="s">
        <v>145</v>
      </c>
      <c r="G32" s="366"/>
      <c r="H32" s="95">
        <v>133050</v>
      </c>
      <c r="I32" s="365" t="s">
        <v>146</v>
      </c>
      <c r="J32" s="367"/>
      <c r="K32" s="28"/>
    </row>
    <row r="33" spans="1:17" s="29" customFormat="1" ht="14.25">
      <c r="A33" s="28"/>
      <c r="B33" s="96">
        <v>132040</v>
      </c>
      <c r="C33" s="355" t="s">
        <v>147</v>
      </c>
      <c r="D33" s="356"/>
      <c r="E33" s="97">
        <v>132210</v>
      </c>
      <c r="F33" s="357" t="s">
        <v>148</v>
      </c>
      <c r="G33" s="358"/>
      <c r="H33" s="97">
        <v>131400</v>
      </c>
      <c r="I33" s="357" t="s">
        <v>149</v>
      </c>
      <c r="J33" s="359"/>
      <c r="K33" s="28"/>
    </row>
    <row r="34" spans="1:17" s="29" customFormat="1" ht="14.25">
      <c r="A34" s="28"/>
      <c r="B34" s="96">
        <v>132070</v>
      </c>
      <c r="C34" s="355" t="s">
        <v>150</v>
      </c>
      <c r="D34" s="356"/>
      <c r="E34" s="97">
        <v>132060</v>
      </c>
      <c r="F34" s="357" t="s">
        <v>151</v>
      </c>
      <c r="G34" s="358"/>
      <c r="H34" s="97">
        <v>131500</v>
      </c>
      <c r="I34" s="357" t="s">
        <v>152</v>
      </c>
      <c r="J34" s="359"/>
      <c r="K34" s="28"/>
    </row>
    <row r="35" spans="1:17" s="29" customFormat="1" ht="14.25">
      <c r="A35" s="28"/>
      <c r="B35" s="96">
        <v>132050</v>
      </c>
      <c r="C35" s="355" t="s">
        <v>153</v>
      </c>
      <c r="D35" s="356"/>
      <c r="E35" s="97">
        <v>132100</v>
      </c>
      <c r="F35" s="357" t="s">
        <v>154</v>
      </c>
      <c r="G35" s="358"/>
      <c r="H35" s="97">
        <v>132150</v>
      </c>
      <c r="I35" s="357" t="s">
        <v>155</v>
      </c>
      <c r="J35" s="359"/>
      <c r="K35" s="28"/>
    </row>
    <row r="36" spans="1:17" s="29" customFormat="1" ht="15.75" customHeight="1">
      <c r="A36" s="28"/>
      <c r="B36" s="96">
        <v>132460</v>
      </c>
      <c r="C36" s="355" t="s">
        <v>156</v>
      </c>
      <c r="D36" s="356"/>
      <c r="E36" s="97">
        <v>132450</v>
      </c>
      <c r="F36" s="357" t="s">
        <v>157</v>
      </c>
      <c r="G36" s="358"/>
      <c r="H36" s="97">
        <v>132600</v>
      </c>
      <c r="I36" s="357" t="s">
        <v>158</v>
      </c>
      <c r="J36" s="359"/>
      <c r="K36" s="28"/>
    </row>
    <row r="37" spans="1:17" s="29" customFormat="1" ht="14.25">
      <c r="A37" s="28"/>
      <c r="B37" s="96">
        <v>132310</v>
      </c>
      <c r="C37" s="355" t="s">
        <v>159</v>
      </c>
      <c r="D37" s="356"/>
      <c r="E37" s="97">
        <v>133020</v>
      </c>
      <c r="F37" s="357" t="s">
        <v>160</v>
      </c>
      <c r="G37" s="358"/>
      <c r="H37" s="97">
        <v>133010</v>
      </c>
      <c r="I37" s="357" t="s">
        <v>161</v>
      </c>
      <c r="J37" s="359"/>
      <c r="K37" s="28"/>
    </row>
    <row r="38" spans="1:17" s="29" customFormat="1" ht="14.25">
      <c r="A38" s="28"/>
      <c r="B38" s="96">
        <v>132300</v>
      </c>
      <c r="C38" s="355" t="s">
        <v>162</v>
      </c>
      <c r="D38" s="356"/>
      <c r="E38" s="97">
        <v>133030</v>
      </c>
      <c r="F38" s="357" t="s">
        <v>135</v>
      </c>
      <c r="G38" s="358"/>
      <c r="H38" s="97">
        <v>132270</v>
      </c>
      <c r="I38" s="357" t="s">
        <v>163</v>
      </c>
      <c r="J38" s="359"/>
      <c r="K38" s="28"/>
    </row>
    <row r="39" spans="1:17" s="29" customFormat="1" ht="14.25">
      <c r="A39" s="28"/>
      <c r="B39" s="96">
        <v>132220</v>
      </c>
      <c r="C39" s="355" t="s">
        <v>164</v>
      </c>
      <c r="D39" s="356"/>
      <c r="E39" s="97">
        <v>132420</v>
      </c>
      <c r="F39" s="357" t="s">
        <v>165</v>
      </c>
      <c r="G39" s="358"/>
      <c r="H39" s="371"/>
      <c r="I39" s="372"/>
      <c r="J39" s="373"/>
      <c r="K39" s="28"/>
    </row>
    <row r="40" spans="1:17" ht="29.25" customHeight="1" thickBot="1">
      <c r="B40" s="374" t="s">
        <v>166</v>
      </c>
      <c r="C40" s="375"/>
      <c r="D40" s="375"/>
      <c r="E40" s="375"/>
      <c r="F40" s="375"/>
      <c r="G40" s="375"/>
      <c r="H40" s="375"/>
      <c r="I40" s="375"/>
      <c r="J40" s="376"/>
    </row>
    <row r="41" spans="1:17" ht="29.25" customHeight="1" thickBot="1">
      <c r="B41" s="86" t="s">
        <v>89</v>
      </c>
      <c r="C41" s="349" t="s">
        <v>0</v>
      </c>
      <c r="D41" s="349"/>
      <c r="E41" s="86" t="s">
        <v>89</v>
      </c>
      <c r="F41" s="349" t="s">
        <v>0</v>
      </c>
      <c r="G41" s="349"/>
      <c r="H41" s="86" t="s">
        <v>89</v>
      </c>
      <c r="I41" s="349" t="s">
        <v>0</v>
      </c>
      <c r="J41" s="349"/>
    </row>
    <row r="42" spans="1:17" s="93" customFormat="1" ht="24" customHeight="1">
      <c r="A42" s="92"/>
      <c r="B42" s="98">
        <v>237350</v>
      </c>
      <c r="C42" s="368" t="s">
        <v>167</v>
      </c>
      <c r="D42" s="369"/>
      <c r="E42" s="99">
        <v>237050</v>
      </c>
      <c r="F42" s="368" t="s">
        <v>168</v>
      </c>
      <c r="G42" s="369"/>
      <c r="H42" s="99">
        <v>234150</v>
      </c>
      <c r="I42" s="368" t="s">
        <v>169</v>
      </c>
      <c r="J42" s="370"/>
      <c r="K42" s="92"/>
    </row>
    <row r="43" spans="1:17" s="93" customFormat="1" ht="24" customHeight="1">
      <c r="A43" s="92"/>
      <c r="B43" s="88">
        <v>234050</v>
      </c>
      <c r="C43" s="323" t="s">
        <v>170</v>
      </c>
      <c r="D43" s="324"/>
      <c r="E43" s="89">
        <v>237060</v>
      </c>
      <c r="F43" s="323" t="s">
        <v>171</v>
      </c>
      <c r="G43" s="324"/>
      <c r="H43" s="89">
        <v>237400</v>
      </c>
      <c r="I43" s="323" t="s">
        <v>172</v>
      </c>
      <c r="J43" s="325"/>
      <c r="K43" s="92"/>
      <c r="M43" s="90">
        <f>6500*(1+M7)</f>
        <v>6784.7000000000007</v>
      </c>
      <c r="O43" s="90">
        <f>550000*(1+M7)</f>
        <v>574090</v>
      </c>
    </row>
    <row r="44" spans="1:17" s="93" customFormat="1" ht="15">
      <c r="A44" s="92"/>
      <c r="B44" s="100">
        <v>237280</v>
      </c>
      <c r="C44" s="323" t="s">
        <v>173</v>
      </c>
      <c r="D44" s="324"/>
      <c r="E44" s="89">
        <v>234100</v>
      </c>
      <c r="F44" s="323" t="s">
        <v>174</v>
      </c>
      <c r="G44" s="324"/>
      <c r="H44" s="89">
        <v>235050</v>
      </c>
      <c r="I44" s="323" t="s">
        <v>175</v>
      </c>
      <c r="J44" s="325"/>
      <c r="K44" s="92"/>
      <c r="M44" s="90">
        <f>900000*(1+4.38%)</f>
        <v>939420</v>
      </c>
      <c r="O44" s="90">
        <f>950000*(1+M7)</f>
        <v>991610</v>
      </c>
      <c r="Q44" s="90">
        <f>420000*(1+M7)</f>
        <v>438396</v>
      </c>
    </row>
    <row r="45" spans="1:17" s="102" customFormat="1" ht="15">
      <c r="A45" s="101"/>
      <c r="B45" s="88">
        <v>234220</v>
      </c>
      <c r="C45" s="323" t="s">
        <v>176</v>
      </c>
      <c r="D45" s="324"/>
      <c r="E45" s="89">
        <v>234230</v>
      </c>
      <c r="F45" s="323" t="s">
        <v>177</v>
      </c>
      <c r="G45" s="324"/>
      <c r="H45" s="89">
        <v>237300</v>
      </c>
      <c r="I45" s="323" t="s">
        <v>178</v>
      </c>
      <c r="J45" s="325"/>
      <c r="K45" s="101"/>
      <c r="O45" s="90">
        <f>16500*(1+M7)</f>
        <v>17222.7</v>
      </c>
      <c r="Q45" s="90">
        <f>850000*(1+M7)</f>
        <v>887230</v>
      </c>
    </row>
    <row r="46" spans="1:17" s="93" customFormat="1" ht="14.25">
      <c r="A46" s="92"/>
      <c r="B46" s="88">
        <v>235100</v>
      </c>
      <c r="C46" s="323" t="s">
        <v>179</v>
      </c>
      <c r="D46" s="324"/>
      <c r="E46" s="89">
        <v>234200</v>
      </c>
      <c r="F46" s="323" t="s">
        <v>180</v>
      </c>
      <c r="G46" s="324"/>
      <c r="H46" s="89">
        <v>237310</v>
      </c>
      <c r="I46" s="323" t="s">
        <v>181</v>
      </c>
      <c r="J46" s="325"/>
      <c r="K46" s="92"/>
    </row>
    <row r="47" spans="1:17" s="107" customFormat="1" ht="15">
      <c r="A47" s="103"/>
      <c r="B47" s="88">
        <v>159090</v>
      </c>
      <c r="C47" s="323" t="s">
        <v>182</v>
      </c>
      <c r="D47" s="324"/>
      <c r="E47" s="104">
        <v>237320</v>
      </c>
      <c r="F47" s="323" t="s">
        <v>183</v>
      </c>
      <c r="G47" s="324"/>
      <c r="H47" s="377" t="s">
        <v>184</v>
      </c>
      <c r="I47" s="377"/>
      <c r="J47" s="378"/>
      <c r="K47" s="105"/>
      <c r="L47" s="106"/>
    </row>
    <row r="48" spans="1:17" s="107" customFormat="1" ht="24.95" customHeight="1" thickBot="1">
      <c r="A48" s="103"/>
      <c r="B48" s="374" t="s">
        <v>185</v>
      </c>
      <c r="C48" s="375"/>
      <c r="D48" s="375"/>
      <c r="E48" s="375"/>
      <c r="F48" s="375"/>
      <c r="G48" s="375"/>
      <c r="H48" s="375"/>
      <c r="I48" s="375"/>
      <c r="J48" s="376"/>
      <c r="K48" s="105"/>
      <c r="L48" s="106"/>
    </row>
    <row r="49" spans="1:12" s="107" customFormat="1" ht="24.95" customHeight="1" thickBot="1">
      <c r="A49" s="103"/>
      <c r="B49" s="86" t="s">
        <v>89</v>
      </c>
      <c r="C49" s="349" t="s">
        <v>0</v>
      </c>
      <c r="D49" s="349"/>
      <c r="E49" s="86" t="s">
        <v>89</v>
      </c>
      <c r="F49" s="349" t="s">
        <v>0</v>
      </c>
      <c r="G49" s="349"/>
      <c r="H49" s="86" t="s">
        <v>89</v>
      </c>
      <c r="I49" s="349" t="s">
        <v>0</v>
      </c>
      <c r="J49" s="349"/>
      <c r="K49" s="105"/>
      <c r="L49" s="106"/>
    </row>
    <row r="50" spans="1:12" s="107" customFormat="1" ht="36" customHeight="1">
      <c r="A50" s="103"/>
      <c r="B50" s="108">
        <v>160000</v>
      </c>
      <c r="C50" s="390" t="s">
        <v>186</v>
      </c>
      <c r="D50" s="391"/>
      <c r="E50" s="109">
        <v>165000</v>
      </c>
      <c r="F50" s="390" t="s">
        <v>187</v>
      </c>
      <c r="G50" s="391"/>
      <c r="H50" s="109">
        <v>320000</v>
      </c>
      <c r="I50" s="390" t="s">
        <v>188</v>
      </c>
      <c r="J50" s="392"/>
      <c r="K50" s="105"/>
      <c r="L50" s="106"/>
    </row>
    <row r="51" spans="1:12" s="112" customFormat="1" ht="20.25" customHeight="1">
      <c r="A51" s="110"/>
      <c r="B51" s="379" t="s">
        <v>18</v>
      </c>
      <c r="C51" s="380"/>
      <c r="D51" s="380"/>
      <c r="E51" s="380"/>
      <c r="F51" s="380"/>
      <c r="G51" s="380"/>
      <c r="H51" s="380"/>
      <c r="I51" s="380"/>
      <c r="J51" s="380"/>
      <c r="K51" s="111"/>
    </row>
    <row r="52" spans="1:12" s="112" customFormat="1" ht="135" customHeight="1">
      <c r="A52" s="110"/>
      <c r="B52" s="381" t="s">
        <v>437</v>
      </c>
      <c r="C52" s="381"/>
      <c r="D52" s="381"/>
      <c r="E52" s="381"/>
      <c r="F52" s="381"/>
      <c r="G52" s="381"/>
      <c r="H52" s="381"/>
      <c r="I52" s="381"/>
      <c r="J52" s="381"/>
      <c r="K52" s="113"/>
    </row>
    <row r="53" spans="1:12" s="112" customFormat="1" ht="22.5" customHeight="1">
      <c r="A53" s="110"/>
      <c r="B53" s="379" t="s">
        <v>17</v>
      </c>
      <c r="C53" s="380"/>
      <c r="D53" s="380"/>
      <c r="E53" s="380"/>
      <c r="F53" s="380"/>
      <c r="G53" s="380"/>
      <c r="H53" s="380"/>
      <c r="I53" s="380"/>
      <c r="J53" s="380"/>
      <c r="K53" s="111"/>
    </row>
    <row r="54" spans="1:12" s="112" customFormat="1" ht="105.75" customHeight="1">
      <c r="A54" s="110"/>
      <c r="B54" s="382" t="s">
        <v>189</v>
      </c>
      <c r="C54" s="383"/>
      <c r="D54" s="383"/>
      <c r="E54" s="383"/>
      <c r="F54" s="383"/>
      <c r="G54" s="383"/>
      <c r="H54" s="383"/>
      <c r="I54" s="383"/>
      <c r="J54" s="384"/>
      <c r="K54" s="111"/>
    </row>
    <row r="55" spans="1:12" s="110" customFormat="1" ht="4.5" customHeight="1" thickBot="1">
      <c r="B55" s="114"/>
      <c r="C55" s="115"/>
      <c r="D55" s="116"/>
      <c r="E55" s="117"/>
      <c r="F55" s="116"/>
      <c r="G55" s="116"/>
      <c r="H55" s="118"/>
      <c r="I55" s="116"/>
      <c r="J55" s="119"/>
      <c r="K55" s="120"/>
    </row>
    <row r="56" spans="1:12" ht="18" customHeight="1" thickBot="1">
      <c r="B56" s="385" t="s">
        <v>14</v>
      </c>
      <c r="C56" s="386"/>
      <c r="D56" s="387">
        <v>42009</v>
      </c>
      <c r="E56" s="388"/>
      <c r="F56" s="388"/>
      <c r="G56" s="388"/>
      <c r="H56" s="388"/>
      <c r="I56" s="388"/>
      <c r="J56" s="389"/>
      <c r="K56" s="121"/>
    </row>
    <row r="57" spans="1:12" s="129" customFormat="1">
      <c r="A57" s="121"/>
      <c r="B57" s="122"/>
      <c r="C57" s="123"/>
      <c r="D57" s="124"/>
      <c r="E57" s="125"/>
      <c r="F57" s="124"/>
      <c r="G57" s="124"/>
      <c r="H57" s="126"/>
      <c r="I57" s="127"/>
      <c r="J57" s="128"/>
      <c r="K57" s="121"/>
    </row>
    <row r="58" spans="1:12" s="129" customFormat="1">
      <c r="A58" s="121"/>
      <c r="B58" s="126"/>
      <c r="C58" s="130"/>
      <c r="D58" s="124"/>
      <c r="E58" s="125"/>
      <c r="F58" s="124"/>
      <c r="G58" s="124"/>
      <c r="H58" s="126"/>
      <c r="I58" s="127"/>
      <c r="J58" s="131"/>
      <c r="K58" s="121"/>
    </row>
    <row r="59" spans="1:12" s="129" customFormat="1" ht="14.25">
      <c r="A59" s="121"/>
      <c r="B59" s="132"/>
      <c r="C59" s="133"/>
      <c r="D59" s="134"/>
      <c r="E59" s="135"/>
      <c r="F59" s="134"/>
      <c r="G59" s="134"/>
      <c r="H59" s="136"/>
      <c r="I59" s="137"/>
      <c r="J59" s="138"/>
      <c r="K59" s="121"/>
    </row>
    <row r="60" spans="1:12" ht="14.25">
      <c r="B60" s="139"/>
      <c r="C60" s="140"/>
      <c r="D60" s="141"/>
      <c r="E60" s="142"/>
      <c r="F60" s="141"/>
      <c r="G60" s="141"/>
      <c r="H60" s="136"/>
      <c r="I60" s="137"/>
      <c r="J60" s="138"/>
    </row>
    <row r="61" spans="1:12" ht="14.25">
      <c r="B61" s="139"/>
      <c r="C61" s="140"/>
      <c r="D61" s="141"/>
      <c r="E61" s="142"/>
      <c r="F61" s="141"/>
      <c r="G61" s="141"/>
      <c r="H61" s="136"/>
      <c r="I61" s="137"/>
      <c r="J61" s="138"/>
    </row>
    <row r="62" spans="1:12" ht="14.25">
      <c r="B62" s="139"/>
      <c r="C62" s="140"/>
      <c r="D62" s="141"/>
      <c r="E62" s="142"/>
      <c r="F62" s="141"/>
      <c r="G62" s="141"/>
      <c r="H62" s="136"/>
      <c r="I62" s="137"/>
      <c r="J62" s="138"/>
    </row>
    <row r="63" spans="1:12" ht="14.25">
      <c r="B63" s="139"/>
      <c r="C63" s="140"/>
      <c r="D63" s="141"/>
      <c r="E63" s="142"/>
      <c r="F63" s="141"/>
      <c r="G63" s="141"/>
      <c r="H63" s="136"/>
      <c r="I63" s="137"/>
      <c r="J63" s="138"/>
    </row>
    <row r="64" spans="1:12" ht="14.25">
      <c r="B64" s="139"/>
      <c r="C64" s="140"/>
      <c r="D64" s="141"/>
      <c r="E64" s="142"/>
      <c r="F64" s="141"/>
      <c r="G64" s="141"/>
      <c r="H64" s="136"/>
      <c r="I64" s="137"/>
      <c r="J64" s="138"/>
    </row>
    <row r="65" spans="3:10">
      <c r="C65" s="143"/>
      <c r="D65" s="144"/>
      <c r="E65" s="145"/>
      <c r="F65" s="144"/>
      <c r="G65" s="144"/>
      <c r="H65" s="136"/>
      <c r="I65" s="137"/>
      <c r="J65" s="138"/>
    </row>
    <row r="66" spans="3:10">
      <c r="C66" s="143"/>
      <c r="D66" s="144"/>
      <c r="E66" s="145"/>
      <c r="F66" s="144"/>
      <c r="G66" s="144"/>
      <c r="H66" s="136"/>
      <c r="I66" s="137"/>
      <c r="J66" s="138"/>
    </row>
    <row r="67" spans="3:10">
      <c r="C67" s="143"/>
      <c r="D67" s="144"/>
      <c r="E67" s="145"/>
      <c r="F67" s="144"/>
      <c r="G67" s="144"/>
      <c r="H67" s="146"/>
      <c r="I67" s="147"/>
      <c r="J67" s="147"/>
    </row>
    <row r="68" spans="3:10">
      <c r="C68" s="143"/>
      <c r="D68" s="144"/>
      <c r="E68" s="145"/>
      <c r="F68" s="144"/>
      <c r="G68" s="144"/>
      <c r="H68" s="146"/>
      <c r="I68" s="147"/>
      <c r="J68" s="147"/>
    </row>
    <row r="69" spans="3:10">
      <c r="C69" s="143"/>
      <c r="D69" s="144"/>
      <c r="E69" s="145"/>
      <c r="F69" s="144"/>
      <c r="G69" s="144"/>
      <c r="H69" s="146"/>
      <c r="I69" s="147"/>
      <c r="J69" s="147"/>
    </row>
    <row r="70" spans="3:10">
      <c r="C70" s="143"/>
      <c r="D70" s="144"/>
      <c r="E70" s="145"/>
      <c r="F70" s="144"/>
      <c r="G70" s="144"/>
      <c r="H70" s="146"/>
      <c r="I70" s="147"/>
      <c r="J70" s="147"/>
    </row>
    <row r="71" spans="3:10">
      <c r="C71" s="143"/>
      <c r="D71" s="144"/>
      <c r="E71" s="145"/>
      <c r="F71" s="144"/>
      <c r="G71" s="144"/>
      <c r="H71" s="146"/>
      <c r="I71" s="147"/>
      <c r="J71" s="147"/>
    </row>
    <row r="72" spans="3:10">
      <c r="C72" s="143"/>
      <c r="D72" s="144"/>
      <c r="E72" s="145"/>
      <c r="F72" s="144"/>
      <c r="G72" s="144"/>
      <c r="H72" s="146"/>
      <c r="I72" s="147"/>
      <c r="J72" s="147"/>
    </row>
    <row r="73" spans="3:10">
      <c r="C73" s="143"/>
      <c r="D73" s="148"/>
      <c r="E73" s="149"/>
      <c r="F73" s="148"/>
      <c r="G73" s="148"/>
      <c r="H73" s="146"/>
      <c r="I73" s="147"/>
      <c r="J73" s="147"/>
    </row>
    <row r="74" spans="3:10">
      <c r="C74" s="143"/>
      <c r="D74" s="148"/>
      <c r="E74" s="149"/>
      <c r="F74" s="148"/>
      <c r="G74" s="148"/>
      <c r="H74" s="146"/>
      <c r="I74" s="147"/>
      <c r="J74" s="147"/>
    </row>
    <row r="75" spans="3:10">
      <c r="C75" s="143"/>
      <c r="D75" s="148"/>
      <c r="E75" s="149"/>
      <c r="F75" s="148"/>
      <c r="G75" s="148"/>
      <c r="H75" s="146"/>
      <c r="I75" s="147"/>
      <c r="J75" s="147"/>
    </row>
    <row r="76" spans="3:10">
      <c r="C76" s="143"/>
      <c r="D76" s="148"/>
      <c r="E76" s="149"/>
      <c r="F76" s="148"/>
      <c r="G76" s="148"/>
      <c r="H76" s="146"/>
      <c r="I76" s="147"/>
      <c r="J76" s="147"/>
    </row>
    <row r="77" spans="3:10">
      <c r="C77" s="143"/>
      <c r="D77" s="148"/>
      <c r="E77" s="149"/>
      <c r="F77" s="148"/>
      <c r="G77" s="148"/>
      <c r="H77" s="146"/>
      <c r="I77" s="147"/>
      <c r="J77" s="147"/>
    </row>
    <row r="78" spans="3:10">
      <c r="C78" s="143"/>
      <c r="D78" s="148"/>
      <c r="E78" s="149"/>
      <c r="F78" s="148"/>
      <c r="G78" s="148"/>
      <c r="H78" s="146"/>
      <c r="I78" s="147"/>
      <c r="J78" s="147"/>
    </row>
    <row r="79" spans="3:10">
      <c r="C79" s="143"/>
      <c r="D79" s="148"/>
      <c r="E79" s="149"/>
      <c r="F79" s="148"/>
      <c r="G79" s="148"/>
      <c r="H79" s="146"/>
      <c r="I79" s="147"/>
      <c r="J79" s="147"/>
    </row>
    <row r="80" spans="3:10">
      <c r="C80" s="143"/>
      <c r="D80" s="148"/>
      <c r="E80" s="149"/>
      <c r="F80" s="148"/>
      <c r="G80" s="148"/>
      <c r="H80" s="146"/>
      <c r="I80" s="147"/>
      <c r="J80" s="147"/>
    </row>
    <row r="81" spans="3:10">
      <c r="C81" s="143"/>
      <c r="D81" s="148"/>
      <c r="E81" s="149"/>
      <c r="F81" s="148"/>
      <c r="G81" s="148"/>
      <c r="H81" s="146"/>
      <c r="I81" s="147"/>
      <c r="J81" s="147"/>
    </row>
    <row r="82" spans="3:10">
      <c r="C82" s="143"/>
      <c r="D82" s="148"/>
      <c r="E82" s="149"/>
      <c r="F82" s="148"/>
      <c r="G82" s="148"/>
      <c r="H82" s="146"/>
      <c r="I82" s="147"/>
      <c r="J82" s="147"/>
    </row>
    <row r="83" spans="3:10">
      <c r="C83" s="143"/>
      <c r="D83" s="148"/>
      <c r="E83" s="149"/>
      <c r="F83" s="148"/>
      <c r="G83" s="148"/>
      <c r="H83" s="146"/>
      <c r="I83" s="147"/>
      <c r="J83" s="147"/>
    </row>
    <row r="84" spans="3:10">
      <c r="C84" s="143"/>
      <c r="D84" s="148"/>
      <c r="E84" s="149"/>
      <c r="F84" s="148"/>
      <c r="G84" s="148"/>
      <c r="H84" s="146"/>
      <c r="I84" s="147"/>
      <c r="J84" s="147"/>
    </row>
    <row r="85" spans="3:10">
      <c r="C85" s="143"/>
      <c r="D85" s="148"/>
      <c r="E85" s="149"/>
      <c r="F85" s="148"/>
      <c r="G85" s="148"/>
      <c r="H85" s="146"/>
      <c r="I85" s="147"/>
      <c r="J85" s="147"/>
    </row>
    <row r="86" spans="3:10">
      <c r="C86" s="143"/>
      <c r="D86" s="148"/>
      <c r="E86" s="149"/>
      <c r="F86" s="148"/>
      <c r="G86" s="148"/>
      <c r="H86" s="146"/>
      <c r="I86" s="147"/>
      <c r="J86" s="147"/>
    </row>
    <row r="87" spans="3:10">
      <c r="C87" s="143"/>
      <c r="D87" s="148"/>
      <c r="E87" s="149"/>
      <c r="F87" s="148"/>
      <c r="G87" s="148"/>
      <c r="H87" s="146"/>
      <c r="I87" s="147"/>
      <c r="J87" s="147"/>
    </row>
    <row r="88" spans="3:10">
      <c r="C88" s="143"/>
      <c r="D88" s="148"/>
      <c r="E88" s="149"/>
      <c r="F88" s="148"/>
      <c r="G88" s="148"/>
      <c r="H88" s="146"/>
      <c r="I88" s="147"/>
      <c r="J88" s="147"/>
    </row>
    <row r="89" spans="3:10">
      <c r="C89" s="143"/>
      <c r="D89" s="148"/>
      <c r="E89" s="149"/>
      <c r="F89" s="148"/>
      <c r="G89" s="148"/>
      <c r="H89" s="146"/>
      <c r="I89" s="147"/>
      <c r="J89" s="147"/>
    </row>
    <row r="90" spans="3:10">
      <c r="C90" s="143"/>
      <c r="D90" s="148"/>
      <c r="E90" s="149"/>
      <c r="F90" s="148"/>
      <c r="G90" s="148"/>
      <c r="H90" s="146"/>
      <c r="I90" s="147"/>
      <c r="J90" s="147"/>
    </row>
    <row r="91" spans="3:10">
      <c r="C91" s="143"/>
      <c r="D91" s="148"/>
      <c r="E91" s="149"/>
      <c r="F91" s="148"/>
      <c r="G91" s="148"/>
      <c r="H91" s="146"/>
      <c r="I91" s="147"/>
      <c r="J91" s="147"/>
    </row>
    <row r="92" spans="3:10">
      <c r="C92" s="143"/>
      <c r="D92" s="148"/>
      <c r="E92" s="149"/>
      <c r="F92" s="148"/>
      <c r="G92" s="148"/>
      <c r="H92" s="146"/>
      <c r="I92" s="147"/>
      <c r="J92" s="147"/>
    </row>
    <row r="93" spans="3:10">
      <c r="C93" s="143"/>
      <c r="D93" s="148"/>
      <c r="E93" s="149"/>
      <c r="F93" s="148"/>
      <c r="G93" s="148"/>
      <c r="H93" s="146"/>
      <c r="I93" s="147"/>
      <c r="J93" s="147"/>
    </row>
    <row r="94" spans="3:10">
      <c r="C94" s="143"/>
      <c r="D94" s="148"/>
      <c r="E94" s="149"/>
      <c r="F94" s="148"/>
      <c r="G94" s="148"/>
      <c r="H94" s="146"/>
      <c r="I94" s="147"/>
      <c r="J94" s="147"/>
    </row>
    <row r="95" spans="3:10">
      <c r="C95" s="143"/>
      <c r="D95" s="148"/>
      <c r="E95" s="149"/>
      <c r="F95" s="148"/>
      <c r="G95" s="148"/>
      <c r="H95" s="146"/>
      <c r="I95" s="147"/>
      <c r="J95" s="147"/>
    </row>
    <row r="96" spans="3:10">
      <c r="C96" s="143"/>
      <c r="D96" s="148"/>
      <c r="E96" s="149"/>
      <c r="F96" s="148"/>
      <c r="G96" s="148"/>
      <c r="H96" s="146"/>
      <c r="I96" s="147"/>
      <c r="J96" s="147"/>
    </row>
    <row r="97" spans="3:10">
      <c r="C97" s="143"/>
      <c r="D97" s="148"/>
      <c r="E97" s="149"/>
      <c r="F97" s="148"/>
      <c r="G97" s="148"/>
      <c r="H97" s="146"/>
      <c r="I97" s="147"/>
      <c r="J97" s="147"/>
    </row>
    <row r="98" spans="3:10">
      <c r="C98" s="143"/>
      <c r="D98" s="148"/>
      <c r="E98" s="149"/>
      <c r="F98" s="148"/>
      <c r="G98" s="148"/>
      <c r="H98" s="146"/>
      <c r="I98" s="147"/>
      <c r="J98" s="147"/>
    </row>
    <row r="99" spans="3:10">
      <c r="C99" s="143"/>
      <c r="D99" s="148"/>
      <c r="E99" s="149"/>
      <c r="F99" s="148"/>
      <c r="G99" s="148"/>
      <c r="H99" s="146"/>
      <c r="I99" s="147"/>
      <c r="J99" s="147"/>
    </row>
    <row r="100" spans="3:10">
      <c r="C100" s="143"/>
      <c r="D100" s="148"/>
      <c r="E100" s="149"/>
      <c r="F100" s="148"/>
      <c r="G100" s="148"/>
      <c r="H100" s="146"/>
      <c r="I100" s="147"/>
      <c r="J100" s="147"/>
    </row>
    <row r="101" spans="3:10">
      <c r="C101" s="143"/>
      <c r="D101" s="148"/>
      <c r="E101" s="149"/>
      <c r="F101" s="148"/>
      <c r="G101" s="148"/>
      <c r="H101" s="146"/>
      <c r="I101" s="147"/>
      <c r="J101" s="147"/>
    </row>
    <row r="102" spans="3:10">
      <c r="C102" s="143"/>
      <c r="D102" s="148"/>
      <c r="E102" s="149"/>
      <c r="F102" s="148"/>
      <c r="G102" s="148"/>
      <c r="H102" s="146"/>
      <c r="I102" s="147"/>
      <c r="J102" s="147"/>
    </row>
    <row r="103" spans="3:10">
      <c r="C103" s="143"/>
      <c r="D103" s="148"/>
      <c r="E103" s="149"/>
      <c r="F103" s="148"/>
      <c r="G103" s="148"/>
      <c r="H103" s="146"/>
      <c r="I103" s="147"/>
      <c r="J103" s="147"/>
    </row>
    <row r="104" spans="3:10">
      <c r="C104" s="143"/>
      <c r="D104" s="148"/>
      <c r="E104" s="149"/>
      <c r="F104" s="148"/>
      <c r="G104" s="148"/>
      <c r="H104" s="146"/>
      <c r="I104" s="147"/>
      <c r="J104" s="147"/>
    </row>
    <row r="105" spans="3:10">
      <c r="C105" s="143"/>
      <c r="D105" s="148"/>
      <c r="E105" s="149"/>
      <c r="F105" s="148"/>
      <c r="G105" s="148"/>
      <c r="H105" s="146"/>
      <c r="I105" s="147"/>
      <c r="J105" s="147"/>
    </row>
    <row r="106" spans="3:10">
      <c r="C106" s="143"/>
      <c r="D106" s="148"/>
      <c r="E106" s="149"/>
      <c r="F106" s="148"/>
      <c r="G106" s="148"/>
      <c r="H106" s="146"/>
      <c r="I106" s="147"/>
      <c r="J106" s="147"/>
    </row>
    <row r="107" spans="3:10">
      <c r="C107" s="143"/>
      <c r="D107" s="148"/>
      <c r="E107" s="149"/>
      <c r="F107" s="148"/>
      <c r="G107" s="148"/>
      <c r="H107" s="146"/>
      <c r="I107" s="147"/>
      <c r="J107" s="147"/>
    </row>
    <row r="108" spans="3:10">
      <c r="C108" s="143"/>
      <c r="D108" s="148"/>
      <c r="E108" s="149"/>
      <c r="F108" s="148"/>
      <c r="G108" s="148"/>
      <c r="H108" s="146"/>
      <c r="I108" s="147"/>
      <c r="J108" s="147"/>
    </row>
    <row r="109" spans="3:10">
      <c r="C109" s="143"/>
      <c r="D109" s="148"/>
      <c r="E109" s="149"/>
      <c r="F109" s="148"/>
      <c r="G109" s="148"/>
      <c r="H109" s="146"/>
      <c r="I109" s="147"/>
      <c r="J109" s="147"/>
    </row>
    <row r="110" spans="3:10">
      <c r="C110" s="143"/>
      <c r="D110" s="148"/>
      <c r="E110" s="149"/>
      <c r="F110" s="148"/>
      <c r="G110" s="148"/>
      <c r="H110" s="146"/>
      <c r="I110" s="147"/>
      <c r="J110" s="147"/>
    </row>
    <row r="111" spans="3:10">
      <c r="C111" s="143"/>
      <c r="D111" s="148"/>
      <c r="E111" s="149"/>
      <c r="F111" s="148"/>
      <c r="G111" s="148"/>
      <c r="H111" s="146"/>
      <c r="I111" s="147"/>
      <c r="J111" s="147"/>
    </row>
    <row r="112" spans="3:10">
      <c r="C112" s="143"/>
      <c r="D112" s="148"/>
      <c r="E112" s="149"/>
      <c r="F112" s="148"/>
      <c r="G112" s="148"/>
      <c r="H112" s="146"/>
      <c r="I112" s="147"/>
      <c r="J112" s="147"/>
    </row>
    <row r="113" spans="3:10">
      <c r="C113" s="143"/>
      <c r="D113" s="148"/>
      <c r="E113" s="149"/>
      <c r="F113" s="148"/>
      <c r="G113" s="148"/>
      <c r="H113" s="146"/>
      <c r="I113" s="147"/>
      <c r="J113" s="147"/>
    </row>
    <row r="114" spans="3:10">
      <c r="C114" s="143"/>
      <c r="D114" s="148"/>
      <c r="E114" s="149"/>
      <c r="F114" s="148"/>
      <c r="G114" s="148"/>
      <c r="H114" s="136"/>
      <c r="I114" s="137"/>
      <c r="J114" s="147"/>
    </row>
    <row r="115" spans="3:10">
      <c r="C115" s="143"/>
      <c r="D115" s="148"/>
      <c r="E115" s="149"/>
      <c r="F115" s="148"/>
      <c r="G115" s="148"/>
      <c r="H115" s="136"/>
      <c r="I115" s="137"/>
      <c r="J115" s="147"/>
    </row>
    <row r="116" spans="3:10">
      <c r="C116" s="143"/>
      <c r="D116" s="148"/>
      <c r="E116" s="149"/>
      <c r="F116" s="148"/>
      <c r="G116" s="148"/>
      <c r="H116" s="136"/>
      <c r="I116" s="137"/>
      <c r="J116" s="147"/>
    </row>
    <row r="117" spans="3:10">
      <c r="C117" s="143"/>
      <c r="D117" s="148"/>
      <c r="E117" s="149"/>
      <c r="F117" s="148"/>
      <c r="G117" s="148"/>
      <c r="H117" s="136"/>
      <c r="I117" s="137"/>
      <c r="J117" s="147"/>
    </row>
    <row r="118" spans="3:10">
      <c r="C118" s="143"/>
      <c r="D118" s="148"/>
      <c r="E118" s="149"/>
      <c r="F118" s="148"/>
      <c r="G118" s="148"/>
      <c r="H118" s="136"/>
      <c r="I118" s="137"/>
      <c r="J118" s="147"/>
    </row>
    <row r="119" spans="3:10">
      <c r="C119" s="143"/>
      <c r="D119" s="148"/>
      <c r="E119" s="149"/>
      <c r="F119" s="148"/>
      <c r="G119" s="148"/>
      <c r="H119" s="136"/>
      <c r="I119" s="137"/>
      <c r="J119" s="147"/>
    </row>
    <row r="120" spans="3:10">
      <c r="C120" s="143"/>
      <c r="D120" s="148"/>
      <c r="E120" s="149"/>
      <c r="F120" s="148"/>
      <c r="G120" s="148"/>
      <c r="H120" s="136"/>
      <c r="I120" s="137"/>
      <c r="J120" s="147"/>
    </row>
    <row r="121" spans="3:10">
      <c r="C121" s="143"/>
      <c r="D121" s="148"/>
      <c r="E121" s="149"/>
      <c r="F121" s="148"/>
      <c r="G121" s="148"/>
      <c r="H121" s="136"/>
      <c r="I121" s="137"/>
      <c r="J121" s="147"/>
    </row>
    <row r="122" spans="3:10">
      <c r="C122" s="143"/>
      <c r="D122" s="148"/>
      <c r="E122" s="149"/>
      <c r="F122" s="148"/>
      <c r="G122" s="148"/>
      <c r="H122" s="136"/>
      <c r="I122" s="137"/>
      <c r="J122" s="147"/>
    </row>
    <row r="123" spans="3:10">
      <c r="C123" s="143"/>
      <c r="D123" s="148"/>
      <c r="E123" s="149"/>
      <c r="F123" s="148"/>
      <c r="G123" s="148"/>
      <c r="H123" s="136"/>
      <c r="I123" s="137"/>
      <c r="J123" s="147"/>
    </row>
    <row r="124" spans="3:10">
      <c r="C124" s="143"/>
      <c r="D124" s="148"/>
      <c r="E124" s="149"/>
      <c r="F124" s="148"/>
      <c r="G124" s="148"/>
      <c r="H124" s="136"/>
      <c r="I124" s="137"/>
      <c r="J124" s="147"/>
    </row>
    <row r="125" spans="3:10">
      <c r="C125" s="143"/>
      <c r="D125" s="148"/>
      <c r="E125" s="149"/>
      <c r="F125" s="148"/>
      <c r="G125" s="148"/>
      <c r="H125" s="136"/>
      <c r="I125" s="137"/>
      <c r="J125" s="147"/>
    </row>
    <row r="126" spans="3:10">
      <c r="C126" s="143"/>
      <c r="D126" s="148"/>
      <c r="E126" s="149"/>
      <c r="F126" s="148"/>
      <c r="G126" s="148"/>
      <c r="H126" s="136"/>
      <c r="I126" s="137"/>
      <c r="J126" s="147"/>
    </row>
    <row r="127" spans="3:10">
      <c r="C127" s="143"/>
      <c r="D127" s="148"/>
      <c r="E127" s="149"/>
      <c r="F127" s="148"/>
      <c r="G127" s="148"/>
      <c r="H127" s="136"/>
      <c r="I127" s="137"/>
      <c r="J127" s="147"/>
    </row>
    <row r="128" spans="3:10">
      <c r="C128" s="143"/>
      <c r="D128" s="148"/>
      <c r="E128" s="149"/>
      <c r="F128" s="148"/>
      <c r="G128" s="148"/>
      <c r="H128" s="136"/>
      <c r="I128" s="137"/>
      <c r="J128" s="147"/>
    </row>
    <row r="129" spans="3:10">
      <c r="C129" s="143"/>
      <c r="D129" s="148"/>
      <c r="E129" s="149"/>
      <c r="F129" s="148"/>
      <c r="G129" s="148"/>
      <c r="H129" s="136"/>
      <c r="I129" s="137"/>
      <c r="J129" s="147"/>
    </row>
    <row r="130" spans="3:10">
      <c r="C130" s="143"/>
      <c r="D130" s="148"/>
      <c r="E130" s="149"/>
      <c r="F130" s="148"/>
      <c r="G130" s="148"/>
      <c r="H130" s="136"/>
      <c r="I130" s="137"/>
      <c r="J130" s="147"/>
    </row>
    <row r="131" spans="3:10">
      <c r="C131" s="143"/>
      <c r="D131" s="148"/>
      <c r="E131" s="149"/>
      <c r="F131" s="148"/>
      <c r="G131" s="148"/>
      <c r="H131" s="136"/>
      <c r="I131" s="137"/>
      <c r="J131" s="147"/>
    </row>
  </sheetData>
  <mergeCells count="126">
    <mergeCell ref="B51:J51"/>
    <mergeCell ref="B52:J52"/>
    <mergeCell ref="B53:J53"/>
    <mergeCell ref="B54:J54"/>
    <mergeCell ref="B56:C56"/>
    <mergeCell ref="D56:J56"/>
    <mergeCell ref="B48:J48"/>
    <mergeCell ref="C49:D49"/>
    <mergeCell ref="F49:G49"/>
    <mergeCell ref="I49:J49"/>
    <mergeCell ref="C50:D50"/>
    <mergeCell ref="F50:G50"/>
    <mergeCell ref="I50:J50"/>
    <mergeCell ref="C46:D46"/>
    <mergeCell ref="F46:G46"/>
    <mergeCell ref="I46:J46"/>
    <mergeCell ref="C47:D47"/>
    <mergeCell ref="F47:G47"/>
    <mergeCell ref="H47:J47"/>
    <mergeCell ref="C44:D44"/>
    <mergeCell ref="F44:G44"/>
    <mergeCell ref="I44:J44"/>
    <mergeCell ref="C45:D45"/>
    <mergeCell ref="F45:G45"/>
    <mergeCell ref="I45:J45"/>
    <mergeCell ref="C42:D42"/>
    <mergeCell ref="F42:G42"/>
    <mergeCell ref="I42:J42"/>
    <mergeCell ref="C43:D43"/>
    <mergeCell ref="F43:G43"/>
    <mergeCell ref="I43:J43"/>
    <mergeCell ref="C39:D39"/>
    <mergeCell ref="F39:G39"/>
    <mergeCell ref="H39:J39"/>
    <mergeCell ref="B40:J40"/>
    <mergeCell ref="C41:D41"/>
    <mergeCell ref="F41:G41"/>
    <mergeCell ref="I41:J41"/>
    <mergeCell ref="C37:D37"/>
    <mergeCell ref="F37:G37"/>
    <mergeCell ref="I37:J37"/>
    <mergeCell ref="C38:D38"/>
    <mergeCell ref="F38:G38"/>
    <mergeCell ref="I38:J38"/>
    <mergeCell ref="C35:D35"/>
    <mergeCell ref="F35:G35"/>
    <mergeCell ref="I35:J35"/>
    <mergeCell ref="C36:D36"/>
    <mergeCell ref="F36:G36"/>
    <mergeCell ref="I36:J36"/>
    <mergeCell ref="C33:D33"/>
    <mergeCell ref="F33:G33"/>
    <mergeCell ref="I33:J33"/>
    <mergeCell ref="C34:D34"/>
    <mergeCell ref="F34:G34"/>
    <mergeCell ref="I34:J34"/>
    <mergeCell ref="B29:J29"/>
    <mergeCell ref="B30:J30"/>
    <mergeCell ref="C31:D31"/>
    <mergeCell ref="F31:G31"/>
    <mergeCell ref="I31:J31"/>
    <mergeCell ref="C32:D32"/>
    <mergeCell ref="F32:G32"/>
    <mergeCell ref="I32:J32"/>
    <mergeCell ref="C26:D26"/>
    <mergeCell ref="F26:G26"/>
    <mergeCell ref="H26:J27"/>
    <mergeCell ref="C27:D27"/>
    <mergeCell ref="F27:G27"/>
    <mergeCell ref="B28:J28"/>
    <mergeCell ref="C24:D24"/>
    <mergeCell ref="F24:G24"/>
    <mergeCell ref="I24:J24"/>
    <mergeCell ref="C25:D25"/>
    <mergeCell ref="F25:G25"/>
    <mergeCell ref="I25:J25"/>
    <mergeCell ref="C22:D22"/>
    <mergeCell ref="F22:G22"/>
    <mergeCell ref="I22:J22"/>
    <mergeCell ref="C23:D23"/>
    <mergeCell ref="F23:G23"/>
    <mergeCell ref="I23:J23"/>
    <mergeCell ref="C20:D20"/>
    <mergeCell ref="F20:G20"/>
    <mergeCell ref="I20:J20"/>
    <mergeCell ref="C21:D21"/>
    <mergeCell ref="F21:G21"/>
    <mergeCell ref="I21:J21"/>
    <mergeCell ref="C18:D18"/>
    <mergeCell ref="F18:G18"/>
    <mergeCell ref="I18:J18"/>
    <mergeCell ref="C19:D19"/>
    <mergeCell ref="F19:G19"/>
    <mergeCell ref="I19:J19"/>
    <mergeCell ref="C16:D16"/>
    <mergeCell ref="F16:G16"/>
    <mergeCell ref="I16:J16"/>
    <mergeCell ref="C17:D17"/>
    <mergeCell ref="F17:G17"/>
    <mergeCell ref="I17:J17"/>
    <mergeCell ref="C14:D14"/>
    <mergeCell ref="F14:G14"/>
    <mergeCell ref="I14:J14"/>
    <mergeCell ref="C15:D15"/>
    <mergeCell ref="F15:G15"/>
    <mergeCell ref="I15:J15"/>
    <mergeCell ref="C12:D12"/>
    <mergeCell ref="F12:G12"/>
    <mergeCell ref="I12:J12"/>
    <mergeCell ref="C13:D13"/>
    <mergeCell ref="F13:G13"/>
    <mergeCell ref="I13:J13"/>
    <mergeCell ref="C10:D10"/>
    <mergeCell ref="F10:G10"/>
    <mergeCell ref="I10:J10"/>
    <mergeCell ref="C11:D11"/>
    <mergeCell ref="F11:G11"/>
    <mergeCell ref="I11:J11"/>
    <mergeCell ref="B2:C6"/>
    <mergeCell ref="D2:I6"/>
    <mergeCell ref="J2:J4"/>
    <mergeCell ref="J5:J6"/>
    <mergeCell ref="B8:J8"/>
    <mergeCell ref="C9:D9"/>
    <mergeCell ref="F9:G9"/>
    <mergeCell ref="I9:J9"/>
  </mergeCells>
  <printOptions horizontalCentered="1"/>
  <pageMargins left="0.23622047244094491" right="0.23622047244094491" top="0.69" bottom="0.39370078740157483" header="0.72" footer="0.15748031496062992"/>
  <pageSetup scale="61" orientation="portrait" horizontalDpi="300" verticalDpi="300" r:id="rId1"/>
  <headerFooter alignWithMargins="0">
    <oddFooter>&amp;CCap I - Anexo 3 - Cuadro 1.2</oddFooter>
  </headerFooter>
  <drawing r:id="rId2"/>
</worksheet>
</file>

<file path=xl/worksheets/sheet3.xml><?xml version="1.0" encoding="utf-8"?>
<worksheet xmlns="http://schemas.openxmlformats.org/spreadsheetml/2006/main" xmlns:r="http://schemas.openxmlformats.org/officeDocument/2006/relationships">
  <sheetPr>
    <tabColor indexed="11"/>
    <pageSetUpPr fitToPage="1"/>
  </sheetPr>
  <dimension ref="B1:K28"/>
  <sheetViews>
    <sheetView showGridLines="0" view="pageBreakPreview" topLeftCell="A14" zoomScale="90" zoomScaleNormal="100" zoomScaleSheetLayoutView="90" workbookViewId="0">
      <selection activeCell="D28" sqref="D28:H28"/>
    </sheetView>
  </sheetViews>
  <sheetFormatPr baseColWidth="10" defaultRowHeight="14.25"/>
  <cols>
    <col min="1" max="1" width="2.75" style="21" customWidth="1"/>
    <col min="2" max="2" width="15.875" style="21" customWidth="1"/>
    <col min="3" max="3" width="25.875" style="21" customWidth="1"/>
    <col min="4" max="4" width="9.25" style="21" customWidth="1"/>
    <col min="5" max="5" width="21" style="21" customWidth="1"/>
    <col min="6" max="6" width="9.125" style="21" customWidth="1"/>
    <col min="7" max="7" width="13.75" style="21" customWidth="1"/>
    <col min="8" max="8" width="20.5" style="21" customWidth="1"/>
    <col min="9" max="9" width="3.125" style="20" customWidth="1"/>
    <col min="10" max="10" width="11" style="20"/>
    <col min="11" max="16384" width="11" style="21"/>
  </cols>
  <sheetData>
    <row r="1" spans="2:10" s="16" customFormat="1" ht="15" thickBot="1">
      <c r="I1" s="17"/>
      <c r="J1" s="18"/>
    </row>
    <row r="2" spans="2:10" ht="15" customHeight="1">
      <c r="B2" s="2"/>
      <c r="C2" s="332" t="s">
        <v>19</v>
      </c>
      <c r="D2" s="393"/>
      <c r="E2" s="393"/>
      <c r="F2" s="393"/>
      <c r="G2" s="394"/>
      <c r="H2" s="404" t="s">
        <v>25</v>
      </c>
      <c r="I2" s="19"/>
    </row>
    <row r="3" spans="2:10" s="23" customFormat="1" ht="22.5" customHeight="1">
      <c r="B3" s="3"/>
      <c r="C3" s="395"/>
      <c r="D3" s="396"/>
      <c r="E3" s="396"/>
      <c r="F3" s="396"/>
      <c r="G3" s="397"/>
      <c r="H3" s="405"/>
      <c r="I3" s="22"/>
      <c r="J3" s="22"/>
    </row>
    <row r="4" spans="2:10" s="25" customFormat="1" ht="37.5" customHeight="1" thickBot="1">
      <c r="B4" s="4"/>
      <c r="C4" s="398"/>
      <c r="D4" s="399"/>
      <c r="E4" s="399"/>
      <c r="F4" s="399"/>
      <c r="G4" s="400"/>
      <c r="H4" s="42" t="s">
        <v>15</v>
      </c>
      <c r="I4" s="24"/>
      <c r="J4" s="24"/>
    </row>
    <row r="5" spans="2:10" s="27" customFormat="1" ht="4.5" customHeight="1">
      <c r="B5" s="5"/>
      <c r="C5" s="6"/>
      <c r="D5" s="6"/>
      <c r="E5" s="6"/>
      <c r="F5" s="6"/>
      <c r="G5" s="6"/>
      <c r="H5" s="43"/>
      <c r="I5" s="26"/>
      <c r="J5" s="26"/>
    </row>
    <row r="6" spans="2:10" s="27" customFormat="1" ht="9" customHeight="1" thickBot="1">
      <c r="B6" s="5"/>
      <c r="C6" s="6"/>
      <c r="D6" s="6"/>
      <c r="E6" s="6"/>
      <c r="F6" s="6"/>
      <c r="G6" s="6"/>
      <c r="H6" s="43"/>
      <c r="I6" s="26"/>
      <c r="J6" s="26"/>
    </row>
    <row r="7" spans="2:10" s="29" customFormat="1" ht="21" customHeight="1" thickBot="1">
      <c r="B7" s="401" t="s">
        <v>23</v>
      </c>
      <c r="C7" s="402"/>
      <c r="D7" s="402"/>
      <c r="E7" s="402"/>
      <c r="F7" s="402"/>
      <c r="G7" s="402"/>
      <c r="H7" s="403"/>
      <c r="I7" s="28"/>
      <c r="J7" s="28"/>
    </row>
    <row r="8" spans="2:10" s="31" customFormat="1" ht="24.75" customHeight="1" thickBot="1">
      <c r="B8" s="7" t="s">
        <v>1</v>
      </c>
      <c r="C8" s="7" t="s">
        <v>0</v>
      </c>
      <c r="D8" s="7" t="s">
        <v>1</v>
      </c>
      <c r="E8" s="41" t="s">
        <v>0</v>
      </c>
      <c r="F8" s="41" t="s">
        <v>1</v>
      </c>
      <c r="G8" s="406" t="s">
        <v>0</v>
      </c>
      <c r="H8" s="407"/>
      <c r="I8" s="30"/>
      <c r="J8" s="30"/>
    </row>
    <row r="9" spans="2:10" s="33" customFormat="1" ht="28.5">
      <c r="B9" s="51">
        <v>632300</v>
      </c>
      <c r="C9" s="52" t="s">
        <v>4</v>
      </c>
      <c r="D9" s="53">
        <v>632250</v>
      </c>
      <c r="E9" s="54" t="s">
        <v>11</v>
      </c>
      <c r="F9" s="53">
        <v>632310</v>
      </c>
      <c r="G9" s="408" t="s">
        <v>3</v>
      </c>
      <c r="H9" s="409"/>
      <c r="I9" s="32"/>
      <c r="J9" s="32"/>
    </row>
    <row r="10" spans="2:10" s="33" customFormat="1" ht="26.45" customHeight="1">
      <c r="B10" s="47">
        <v>632260</v>
      </c>
      <c r="C10" s="48" t="s">
        <v>12</v>
      </c>
      <c r="D10" s="410"/>
      <c r="E10" s="411"/>
      <c r="F10" s="411"/>
      <c r="G10" s="411"/>
      <c r="H10" s="412"/>
      <c r="I10" s="32"/>
      <c r="J10" s="32"/>
    </row>
    <row r="11" spans="2:10" s="34" customFormat="1" ht="12" customHeight="1" thickBot="1">
      <c r="B11" s="8"/>
      <c r="C11" s="9"/>
      <c r="D11" s="1"/>
      <c r="E11" s="1"/>
      <c r="F11" s="10"/>
      <c r="G11" s="11"/>
      <c r="H11" s="44"/>
    </row>
    <row r="12" spans="2:10" s="29" customFormat="1" ht="15.75" customHeight="1" thickBot="1">
      <c r="B12" s="401" t="s">
        <v>22</v>
      </c>
      <c r="C12" s="402"/>
      <c r="D12" s="402"/>
      <c r="E12" s="402"/>
      <c r="F12" s="402"/>
      <c r="G12" s="402"/>
      <c r="H12" s="403"/>
      <c r="I12" s="28"/>
      <c r="J12" s="28"/>
    </row>
    <row r="13" spans="2:10" s="29" customFormat="1" ht="42.95" customHeight="1">
      <c r="B13" s="55">
        <v>732250</v>
      </c>
      <c r="C13" s="56" t="s">
        <v>11</v>
      </c>
      <c r="D13" s="57">
        <v>732260</v>
      </c>
      <c r="E13" s="56" t="s">
        <v>13</v>
      </c>
      <c r="F13" s="415"/>
      <c r="G13" s="415"/>
      <c r="H13" s="416"/>
      <c r="I13" s="28"/>
      <c r="J13" s="28"/>
    </row>
    <row r="14" spans="2:10" s="34" customFormat="1" ht="10.5" customHeight="1" thickBot="1">
      <c r="B14" s="13"/>
      <c r="C14" s="14"/>
      <c r="D14" s="10"/>
      <c r="E14" s="9"/>
      <c r="F14" s="10"/>
      <c r="G14" s="9"/>
      <c r="H14" s="12"/>
    </row>
    <row r="15" spans="2:10" s="36" customFormat="1" ht="17.25" customHeight="1" thickBot="1">
      <c r="B15" s="401" t="s">
        <v>16</v>
      </c>
      <c r="C15" s="402"/>
      <c r="D15" s="402"/>
      <c r="E15" s="402"/>
      <c r="F15" s="402"/>
      <c r="G15" s="402"/>
      <c r="H15" s="403"/>
      <c r="I15" s="35"/>
      <c r="J15" s="35"/>
    </row>
    <row r="16" spans="2:10" s="37" customFormat="1" ht="30" customHeight="1">
      <c r="B16" s="61">
        <v>900002</v>
      </c>
      <c r="C16" s="62" t="s">
        <v>6</v>
      </c>
      <c r="D16" s="63">
        <v>900006</v>
      </c>
      <c r="E16" s="64" t="s">
        <v>9</v>
      </c>
      <c r="F16" s="63">
        <v>900003</v>
      </c>
      <c r="G16" s="417" t="s">
        <v>7</v>
      </c>
      <c r="H16" s="418"/>
      <c r="I16" s="35"/>
      <c r="J16" s="35"/>
    </row>
    <row r="17" spans="2:11" s="29" customFormat="1" ht="31.5" customHeight="1">
      <c r="B17" s="58">
        <v>900004</v>
      </c>
      <c r="C17" s="60" t="s">
        <v>8</v>
      </c>
      <c r="D17" s="59">
        <v>900001</v>
      </c>
      <c r="E17" s="60" t="s">
        <v>5</v>
      </c>
      <c r="F17" s="59">
        <v>900005</v>
      </c>
      <c r="G17" s="419" t="s">
        <v>2</v>
      </c>
      <c r="H17" s="420"/>
      <c r="I17" s="28"/>
      <c r="J17" s="28"/>
    </row>
    <row r="18" spans="2:11" s="29" customFormat="1" ht="30" customHeight="1">
      <c r="B18" s="58">
        <v>900007</v>
      </c>
      <c r="C18" s="60" t="s">
        <v>10</v>
      </c>
      <c r="D18" s="421"/>
      <c r="E18" s="421"/>
      <c r="F18" s="421"/>
      <c r="G18" s="421"/>
      <c r="H18" s="422"/>
      <c r="I18" s="28"/>
      <c r="J18" s="28"/>
    </row>
    <row r="19" spans="2:11" s="29" customFormat="1" ht="15.75" customHeight="1" thickBot="1">
      <c r="B19" s="8"/>
      <c r="C19" s="9"/>
      <c r="D19" s="1"/>
      <c r="E19" s="1"/>
      <c r="F19" s="10"/>
      <c r="G19" s="11"/>
      <c r="H19" s="44"/>
      <c r="I19" s="28"/>
      <c r="J19" s="28"/>
    </row>
    <row r="20" spans="2:11" s="29" customFormat="1" ht="24" customHeight="1" thickBot="1">
      <c r="B20" s="401" t="s">
        <v>21</v>
      </c>
      <c r="C20" s="402"/>
      <c r="D20" s="402"/>
      <c r="E20" s="402"/>
      <c r="F20" s="402"/>
      <c r="G20" s="402"/>
      <c r="H20" s="403"/>
      <c r="I20" s="28"/>
      <c r="J20" s="28"/>
    </row>
    <row r="21" spans="2:11" s="29" customFormat="1" ht="30" customHeight="1">
      <c r="B21" s="49">
        <v>632301</v>
      </c>
      <c r="C21" s="50" t="s">
        <v>20</v>
      </c>
      <c r="D21" s="425"/>
      <c r="E21" s="426"/>
      <c r="F21" s="426"/>
      <c r="G21" s="426"/>
      <c r="H21" s="427"/>
      <c r="I21" s="28"/>
      <c r="J21" s="28"/>
    </row>
    <row r="22" spans="2:11" s="38" customFormat="1" ht="6.75" customHeight="1">
      <c r="B22" s="8"/>
      <c r="C22" s="10"/>
      <c r="D22" s="10"/>
      <c r="E22" s="14"/>
      <c r="F22" s="10"/>
      <c r="G22" s="15"/>
      <c r="H22" s="45"/>
    </row>
    <row r="23" spans="2:11" s="38" customFormat="1" ht="14.25" customHeight="1">
      <c r="B23" s="424" t="s">
        <v>18</v>
      </c>
      <c r="C23" s="424"/>
      <c r="D23" s="424"/>
      <c r="E23" s="424"/>
      <c r="F23" s="424"/>
      <c r="G23" s="424"/>
      <c r="H23" s="424"/>
      <c r="I23" s="65"/>
    </row>
    <row r="24" spans="2:11" s="38" customFormat="1" ht="86.25" customHeight="1">
      <c r="B24" s="423" t="s">
        <v>26</v>
      </c>
      <c r="C24" s="423"/>
      <c r="D24" s="423"/>
      <c r="E24" s="423"/>
      <c r="F24" s="423"/>
      <c r="G24" s="423"/>
      <c r="H24" s="423"/>
      <c r="I24" s="71"/>
    </row>
    <row r="25" spans="2:11" s="38" customFormat="1" ht="14.25" customHeight="1">
      <c r="B25" s="424" t="s">
        <v>17</v>
      </c>
      <c r="C25" s="424"/>
      <c r="D25" s="424"/>
      <c r="E25" s="424"/>
      <c r="F25" s="424"/>
      <c r="G25" s="424"/>
      <c r="H25" s="424"/>
      <c r="I25" s="65"/>
    </row>
    <row r="26" spans="2:11" s="38" customFormat="1" ht="57.75" customHeight="1">
      <c r="B26" s="428" t="s">
        <v>24</v>
      </c>
      <c r="C26" s="428"/>
      <c r="D26" s="428"/>
      <c r="E26" s="428"/>
      <c r="F26" s="428"/>
      <c r="G26" s="428"/>
      <c r="H26" s="428"/>
      <c r="I26" s="46"/>
    </row>
    <row r="27" spans="2:11" s="38" customFormat="1" ht="6.75" customHeight="1" thickBot="1">
      <c r="B27" s="8"/>
      <c r="C27" s="10"/>
      <c r="D27" s="10"/>
      <c r="E27" s="14"/>
      <c r="F27" s="10"/>
      <c r="G27" s="15"/>
      <c r="H27" s="45"/>
    </row>
    <row r="28" spans="2:11" ht="17.25" customHeight="1" thickBot="1">
      <c r="B28" s="385" t="s">
        <v>14</v>
      </c>
      <c r="C28" s="386"/>
      <c r="D28" s="413">
        <v>42009</v>
      </c>
      <c r="E28" s="413"/>
      <c r="F28" s="413"/>
      <c r="G28" s="413"/>
      <c r="H28" s="414"/>
      <c r="I28" s="39"/>
      <c r="J28" s="39"/>
      <c r="K28" s="40"/>
    </row>
  </sheetData>
  <mergeCells count="20">
    <mergeCell ref="D10:H10"/>
    <mergeCell ref="B28:C28"/>
    <mergeCell ref="D28:H28"/>
    <mergeCell ref="B12:H12"/>
    <mergeCell ref="F13:H13"/>
    <mergeCell ref="B15:H15"/>
    <mergeCell ref="G16:H16"/>
    <mergeCell ref="G17:H17"/>
    <mergeCell ref="D18:H18"/>
    <mergeCell ref="B24:H24"/>
    <mergeCell ref="B23:H23"/>
    <mergeCell ref="B20:H20"/>
    <mergeCell ref="D21:H21"/>
    <mergeCell ref="B25:H25"/>
    <mergeCell ref="B26:H26"/>
    <mergeCell ref="C2:G4"/>
    <mergeCell ref="B7:H7"/>
    <mergeCell ref="H2:H3"/>
    <mergeCell ref="G8:H8"/>
    <mergeCell ref="G9:H9"/>
  </mergeCells>
  <printOptions horizontalCentered="1"/>
  <pageMargins left="0.78740157480314965" right="0.78740157480314965" top="0.22" bottom="0.26" header="0.25" footer="0"/>
  <pageSetup scale="92" orientation="landscape" r:id="rId1"/>
  <headerFooter alignWithMargins="0">
    <oddFooter>&amp;CCap I - Anexo 3 - Cuadro 1.3</oddFooter>
  </headerFooter>
  <drawing r:id="rId2"/>
</worksheet>
</file>

<file path=xl/worksheets/sheet4.xml><?xml version="1.0" encoding="utf-8"?>
<worksheet xmlns="http://schemas.openxmlformats.org/spreadsheetml/2006/main" xmlns:r="http://schemas.openxmlformats.org/officeDocument/2006/relationships">
  <sheetPr>
    <tabColor indexed="57"/>
    <pageSetUpPr fitToPage="1"/>
  </sheetPr>
  <dimension ref="B1:P780"/>
  <sheetViews>
    <sheetView showGridLines="0" view="pageBreakPreview" topLeftCell="A75" zoomScale="80" zoomScaleNormal="110" zoomScaleSheetLayoutView="80" workbookViewId="0">
      <selection activeCell="B75" sqref="B75:N75"/>
    </sheetView>
  </sheetViews>
  <sheetFormatPr baseColWidth="10" defaultRowHeight="13.5" customHeight="1"/>
  <cols>
    <col min="1" max="1" width="2.625" style="130" customWidth="1"/>
    <col min="2" max="2" width="14.5" style="136" customWidth="1"/>
    <col min="3" max="3" width="20.75" style="188" customWidth="1"/>
    <col min="4" max="4" width="10.625" style="188" customWidth="1"/>
    <col min="5" max="5" width="6" style="189" customWidth="1"/>
    <col min="6" max="6" width="3.375" style="189" customWidth="1"/>
    <col min="7" max="7" width="9.375" style="149" customWidth="1"/>
    <col min="8" max="8" width="21.375" style="188" customWidth="1"/>
    <col min="9" max="9" width="11.125" style="188" customWidth="1"/>
    <col min="10" max="10" width="5.625" style="189" customWidth="1"/>
    <col min="11" max="11" width="4" style="189" customWidth="1"/>
    <col min="12" max="12" width="14.625" style="136" customWidth="1"/>
    <col min="13" max="13" width="28.25" style="188" customWidth="1"/>
    <col min="14" max="14" width="6.5" style="188" customWidth="1"/>
    <col min="15" max="15" width="1.75" style="143" customWidth="1"/>
    <col min="16" max="16384" width="11" style="130"/>
  </cols>
  <sheetData>
    <row r="1" spans="2:15" ht="13.5" customHeight="1" thickBot="1">
      <c r="B1" s="429"/>
      <c r="C1" s="432" t="s">
        <v>190</v>
      </c>
      <c r="D1" s="432"/>
      <c r="E1" s="432"/>
      <c r="F1" s="432"/>
      <c r="G1" s="432"/>
      <c r="H1" s="432"/>
      <c r="I1" s="432"/>
      <c r="J1" s="432"/>
      <c r="K1" s="432"/>
      <c r="L1" s="432"/>
      <c r="M1" s="432" t="s">
        <v>191</v>
      </c>
      <c r="N1" s="432"/>
    </row>
    <row r="2" spans="2:15" s="151" customFormat="1" ht="15.75" customHeight="1" thickBot="1">
      <c r="B2" s="430"/>
      <c r="C2" s="432"/>
      <c r="D2" s="432"/>
      <c r="E2" s="432"/>
      <c r="F2" s="432"/>
      <c r="G2" s="432"/>
      <c r="H2" s="432"/>
      <c r="I2" s="432"/>
      <c r="J2" s="432"/>
      <c r="K2" s="432"/>
      <c r="L2" s="432"/>
      <c r="M2" s="432"/>
      <c r="N2" s="432"/>
      <c r="O2" s="31"/>
    </row>
    <row r="3" spans="2:15" s="152" customFormat="1" ht="10.5" customHeight="1" thickBot="1">
      <c r="B3" s="430"/>
      <c r="C3" s="432"/>
      <c r="D3" s="432"/>
      <c r="E3" s="432"/>
      <c r="F3" s="432"/>
      <c r="G3" s="432"/>
      <c r="H3" s="432"/>
      <c r="I3" s="432"/>
      <c r="J3" s="432"/>
      <c r="K3" s="432"/>
      <c r="L3" s="432"/>
      <c r="M3" s="432" t="s">
        <v>192</v>
      </c>
      <c r="N3" s="432"/>
    </row>
    <row r="4" spans="2:15" s="151" customFormat="1" ht="27" customHeight="1" thickBot="1">
      <c r="B4" s="431"/>
      <c r="C4" s="432"/>
      <c r="D4" s="432"/>
      <c r="E4" s="432"/>
      <c r="F4" s="432"/>
      <c r="G4" s="432"/>
      <c r="H4" s="432"/>
      <c r="I4" s="432"/>
      <c r="J4" s="432"/>
      <c r="K4" s="432"/>
      <c r="L4" s="432"/>
      <c r="M4" s="432"/>
      <c r="N4" s="432"/>
    </row>
    <row r="5" spans="2:15" s="152" customFormat="1" ht="24.75" customHeight="1" thickBot="1">
      <c r="B5" s="433" t="s">
        <v>193</v>
      </c>
      <c r="C5" s="433"/>
      <c r="D5" s="433"/>
      <c r="E5" s="433"/>
      <c r="F5" s="433"/>
      <c r="G5" s="433"/>
      <c r="H5" s="433"/>
      <c r="I5" s="433"/>
      <c r="J5" s="433"/>
      <c r="K5" s="433"/>
      <c r="L5" s="433"/>
      <c r="M5" s="433"/>
      <c r="N5" s="433"/>
      <c r="O5" s="87"/>
    </row>
    <row r="6" spans="2:15" s="152" customFormat="1" ht="25.5" customHeight="1" thickBot="1">
      <c r="B6" s="433" t="s">
        <v>194</v>
      </c>
      <c r="C6" s="433"/>
      <c r="D6" s="433"/>
      <c r="E6" s="433"/>
      <c r="F6" s="433" t="s">
        <v>195</v>
      </c>
      <c r="G6" s="433"/>
      <c r="H6" s="433"/>
      <c r="I6" s="433"/>
      <c r="J6" s="433"/>
      <c r="K6" s="433"/>
      <c r="L6" s="433"/>
      <c r="M6" s="433"/>
      <c r="N6" s="433"/>
      <c r="O6" s="87"/>
    </row>
    <row r="7" spans="2:15" s="152" customFormat="1" ht="13.5" customHeight="1" thickBot="1">
      <c r="B7" s="7" t="s">
        <v>1</v>
      </c>
      <c r="C7" s="433" t="s">
        <v>0</v>
      </c>
      <c r="D7" s="433"/>
      <c r="E7" s="433"/>
      <c r="F7" s="434" t="s">
        <v>1</v>
      </c>
      <c r="G7" s="434"/>
      <c r="H7" s="433" t="s">
        <v>0</v>
      </c>
      <c r="I7" s="433"/>
      <c r="J7" s="433"/>
      <c r="K7" s="433" t="s">
        <v>1</v>
      </c>
      <c r="L7" s="433"/>
      <c r="M7" s="433" t="s">
        <v>0</v>
      </c>
      <c r="N7" s="433"/>
      <c r="O7" s="87"/>
    </row>
    <row r="8" spans="2:15" ht="12.75" customHeight="1">
      <c r="B8" s="153">
        <v>141420</v>
      </c>
      <c r="C8" s="435" t="s">
        <v>196</v>
      </c>
      <c r="D8" s="435"/>
      <c r="E8" s="435"/>
      <c r="F8" s="436">
        <v>151310</v>
      </c>
      <c r="G8" s="436"/>
      <c r="H8" s="435" t="s">
        <v>197</v>
      </c>
      <c r="I8" s="435"/>
      <c r="J8" s="435"/>
      <c r="K8" s="437">
        <v>151650</v>
      </c>
      <c r="L8" s="437"/>
      <c r="M8" s="438" t="s">
        <v>198</v>
      </c>
      <c r="N8" s="439"/>
    </row>
    <row r="9" spans="2:15" ht="12.75" customHeight="1">
      <c r="B9" s="154">
        <v>141421</v>
      </c>
      <c r="C9" s="440" t="s">
        <v>199</v>
      </c>
      <c r="D9" s="440"/>
      <c r="E9" s="440"/>
      <c r="F9" s="441">
        <v>151311</v>
      </c>
      <c r="G9" s="441"/>
      <c r="H9" s="442" t="s">
        <v>200</v>
      </c>
      <c r="I9" s="442"/>
      <c r="J9" s="442"/>
      <c r="K9" s="441">
        <v>151651</v>
      </c>
      <c r="L9" s="441"/>
      <c r="M9" s="440" t="s">
        <v>201</v>
      </c>
      <c r="N9" s="443"/>
    </row>
    <row r="10" spans="2:15" ht="12.75" customHeight="1">
      <c r="B10" s="154">
        <v>141090</v>
      </c>
      <c r="C10" s="440" t="s">
        <v>202</v>
      </c>
      <c r="D10" s="442"/>
      <c r="E10" s="442"/>
      <c r="F10" s="441">
        <v>151320</v>
      </c>
      <c r="G10" s="441"/>
      <c r="H10" s="442" t="s">
        <v>203</v>
      </c>
      <c r="I10" s="442"/>
      <c r="J10" s="442"/>
      <c r="K10" s="441">
        <v>151610</v>
      </c>
      <c r="L10" s="441"/>
      <c r="M10" s="440" t="s">
        <v>204</v>
      </c>
      <c r="N10" s="443"/>
    </row>
    <row r="11" spans="2:15" ht="12.75" customHeight="1">
      <c r="B11" s="154">
        <v>141091</v>
      </c>
      <c r="C11" s="440" t="s">
        <v>205</v>
      </c>
      <c r="D11" s="440"/>
      <c r="E11" s="440"/>
      <c r="F11" s="441">
        <v>151321</v>
      </c>
      <c r="G11" s="441"/>
      <c r="H11" s="442" t="s">
        <v>206</v>
      </c>
      <c r="I11" s="442"/>
      <c r="J11" s="442"/>
      <c r="K11" s="441">
        <v>151611</v>
      </c>
      <c r="L11" s="441"/>
      <c r="M11" s="440" t="s">
        <v>207</v>
      </c>
      <c r="N11" s="443"/>
    </row>
    <row r="12" spans="2:15" ht="12.75" customHeight="1">
      <c r="B12" s="154">
        <v>141060</v>
      </c>
      <c r="C12" s="440" t="s">
        <v>145</v>
      </c>
      <c r="D12" s="442"/>
      <c r="E12" s="442"/>
      <c r="F12" s="444">
        <v>151050</v>
      </c>
      <c r="G12" s="444"/>
      <c r="H12" s="442" t="s">
        <v>208</v>
      </c>
      <c r="I12" s="442"/>
      <c r="J12" s="442"/>
      <c r="K12" s="441">
        <v>151600</v>
      </c>
      <c r="L12" s="441"/>
      <c r="M12" s="440" t="s">
        <v>209</v>
      </c>
      <c r="N12" s="443"/>
    </row>
    <row r="13" spans="2:15" ht="12.75" customHeight="1">
      <c r="B13" s="154">
        <v>141061</v>
      </c>
      <c r="C13" s="440" t="s">
        <v>210</v>
      </c>
      <c r="D13" s="440"/>
      <c r="E13" s="440"/>
      <c r="F13" s="441">
        <v>151051</v>
      </c>
      <c r="G13" s="441"/>
      <c r="H13" s="442" t="s">
        <v>211</v>
      </c>
      <c r="I13" s="442"/>
      <c r="J13" s="442"/>
      <c r="K13" s="441">
        <v>151601</v>
      </c>
      <c r="L13" s="441"/>
      <c r="M13" s="440" t="s">
        <v>212</v>
      </c>
      <c r="N13" s="443"/>
    </row>
    <row r="14" spans="2:15" ht="12.75" customHeight="1">
      <c r="B14" s="154">
        <v>151350</v>
      </c>
      <c r="C14" s="440" t="s">
        <v>213</v>
      </c>
      <c r="D14" s="440"/>
      <c r="E14" s="440"/>
      <c r="F14" s="441">
        <v>132500</v>
      </c>
      <c r="G14" s="441"/>
      <c r="H14" s="442" t="s">
        <v>214</v>
      </c>
      <c r="I14" s="442"/>
      <c r="J14" s="442"/>
      <c r="K14" s="441">
        <v>151700</v>
      </c>
      <c r="L14" s="441"/>
      <c r="M14" s="440" t="s">
        <v>215</v>
      </c>
      <c r="N14" s="443"/>
    </row>
    <row r="15" spans="2:15" ht="12.75" customHeight="1">
      <c r="B15" s="154">
        <v>151351</v>
      </c>
      <c r="C15" s="440" t="s">
        <v>216</v>
      </c>
      <c r="D15" s="440"/>
      <c r="E15" s="440"/>
      <c r="F15" s="441">
        <v>151052</v>
      </c>
      <c r="G15" s="441"/>
      <c r="H15" s="442" t="s">
        <v>217</v>
      </c>
      <c r="I15" s="442"/>
      <c r="J15" s="442"/>
      <c r="K15" s="441">
        <v>151701</v>
      </c>
      <c r="L15" s="441"/>
      <c r="M15" s="440" t="s">
        <v>218</v>
      </c>
      <c r="N15" s="443"/>
    </row>
    <row r="16" spans="2:15" ht="12.75" customHeight="1">
      <c r="B16" s="154">
        <v>151640</v>
      </c>
      <c r="C16" s="440" t="s">
        <v>219</v>
      </c>
      <c r="D16" s="440"/>
      <c r="E16" s="440"/>
      <c r="F16" s="441">
        <v>141100</v>
      </c>
      <c r="G16" s="441"/>
      <c r="H16" s="442" t="s">
        <v>220</v>
      </c>
      <c r="I16" s="442"/>
      <c r="J16" s="442"/>
      <c r="K16" s="441">
        <v>151750</v>
      </c>
      <c r="L16" s="441"/>
      <c r="M16" s="440" t="s">
        <v>221</v>
      </c>
      <c r="N16" s="443"/>
    </row>
    <row r="17" spans="2:14" ht="12.75" customHeight="1">
      <c r="B17" s="154">
        <v>151641</v>
      </c>
      <c r="C17" s="440" t="s">
        <v>222</v>
      </c>
      <c r="D17" s="440"/>
      <c r="E17" s="440"/>
      <c r="F17" s="441">
        <v>141101</v>
      </c>
      <c r="G17" s="441"/>
      <c r="H17" s="442" t="s">
        <v>223</v>
      </c>
      <c r="I17" s="442"/>
      <c r="J17" s="442"/>
      <c r="K17" s="441">
        <v>151751</v>
      </c>
      <c r="L17" s="441"/>
      <c r="M17" s="440" t="s">
        <v>224</v>
      </c>
      <c r="N17" s="443"/>
    </row>
    <row r="18" spans="2:14" ht="12.75" customHeight="1">
      <c r="B18" s="154">
        <v>141600</v>
      </c>
      <c r="C18" s="440" t="s">
        <v>135</v>
      </c>
      <c r="D18" s="440"/>
      <c r="E18" s="440"/>
      <c r="F18" s="441">
        <v>141110</v>
      </c>
      <c r="G18" s="441"/>
      <c r="H18" s="442" t="s">
        <v>225</v>
      </c>
      <c r="I18" s="442"/>
      <c r="J18" s="442"/>
      <c r="K18" s="441">
        <v>151020</v>
      </c>
      <c r="L18" s="441"/>
      <c r="M18" s="440" t="s">
        <v>226</v>
      </c>
      <c r="N18" s="443"/>
    </row>
    <row r="19" spans="2:14" ht="12.75" customHeight="1">
      <c r="B19" s="154">
        <v>141601</v>
      </c>
      <c r="C19" s="440" t="s">
        <v>227</v>
      </c>
      <c r="D19" s="440"/>
      <c r="E19" s="440"/>
      <c r="F19" s="441">
        <v>141111</v>
      </c>
      <c r="G19" s="441"/>
      <c r="H19" s="442" t="s">
        <v>228</v>
      </c>
      <c r="I19" s="442"/>
      <c r="J19" s="442"/>
      <c r="K19" s="441">
        <v>151021</v>
      </c>
      <c r="L19" s="441"/>
      <c r="M19" s="440" t="s">
        <v>229</v>
      </c>
      <c r="N19" s="443"/>
    </row>
    <row r="20" spans="2:14" ht="12.75">
      <c r="B20" s="154">
        <v>151360</v>
      </c>
      <c r="C20" s="440" t="s">
        <v>230</v>
      </c>
      <c r="D20" s="440"/>
      <c r="E20" s="440"/>
      <c r="F20" s="441">
        <v>141150</v>
      </c>
      <c r="G20" s="441"/>
      <c r="H20" s="442" t="s">
        <v>231</v>
      </c>
      <c r="I20" s="442"/>
      <c r="J20" s="442"/>
      <c r="K20" s="441">
        <v>151800</v>
      </c>
      <c r="L20" s="441"/>
      <c r="M20" s="445" t="s">
        <v>232</v>
      </c>
      <c r="N20" s="446"/>
    </row>
    <row r="21" spans="2:14" ht="27" customHeight="1">
      <c r="B21" s="154">
        <v>151361</v>
      </c>
      <c r="C21" s="440" t="s">
        <v>233</v>
      </c>
      <c r="D21" s="440"/>
      <c r="E21" s="440"/>
      <c r="F21" s="441">
        <v>141525</v>
      </c>
      <c r="G21" s="441"/>
      <c r="H21" s="442" t="s">
        <v>234</v>
      </c>
      <c r="I21" s="442"/>
      <c r="J21" s="442"/>
      <c r="K21" s="441">
        <v>151801</v>
      </c>
      <c r="L21" s="441"/>
      <c r="M21" s="440" t="s">
        <v>235</v>
      </c>
      <c r="N21" s="443"/>
    </row>
    <row r="22" spans="2:14" ht="12.75" customHeight="1">
      <c r="B22" s="154">
        <v>151370</v>
      </c>
      <c r="C22" s="440" t="s">
        <v>236</v>
      </c>
      <c r="D22" s="440"/>
      <c r="E22" s="440"/>
      <c r="F22" s="441">
        <v>141130</v>
      </c>
      <c r="G22" s="441"/>
      <c r="H22" s="442" t="s">
        <v>237</v>
      </c>
      <c r="I22" s="442"/>
      <c r="J22" s="442"/>
      <c r="K22" s="441">
        <v>151330</v>
      </c>
      <c r="L22" s="441"/>
      <c r="M22" s="440" t="s">
        <v>238</v>
      </c>
      <c r="N22" s="443"/>
    </row>
    <row r="23" spans="2:14" ht="12.75" customHeight="1">
      <c r="B23" s="154">
        <v>151371</v>
      </c>
      <c r="C23" s="440" t="s">
        <v>239</v>
      </c>
      <c r="D23" s="440"/>
      <c r="E23" s="440"/>
      <c r="F23" s="441">
        <v>142000</v>
      </c>
      <c r="G23" s="441"/>
      <c r="H23" s="442" t="s">
        <v>240</v>
      </c>
      <c r="I23" s="442"/>
      <c r="J23" s="442"/>
      <c r="K23" s="441">
        <v>151331</v>
      </c>
      <c r="L23" s="441"/>
      <c r="M23" s="440" t="s">
        <v>241</v>
      </c>
      <c r="N23" s="443"/>
    </row>
    <row r="24" spans="2:14" ht="12.75" customHeight="1">
      <c r="B24" s="154">
        <v>151380</v>
      </c>
      <c r="C24" s="440" t="s">
        <v>242</v>
      </c>
      <c r="D24" s="440"/>
      <c r="E24" s="440"/>
      <c r="F24" s="441">
        <v>142001</v>
      </c>
      <c r="G24" s="441"/>
      <c r="H24" s="442" t="s">
        <v>243</v>
      </c>
      <c r="I24" s="442"/>
      <c r="J24" s="442"/>
      <c r="K24" s="441">
        <v>151250</v>
      </c>
      <c r="L24" s="441"/>
      <c r="M24" s="440" t="s">
        <v>244</v>
      </c>
      <c r="N24" s="443"/>
    </row>
    <row r="25" spans="2:14" ht="12.75" customHeight="1">
      <c r="B25" s="154">
        <v>151381</v>
      </c>
      <c r="C25" s="440" t="s">
        <v>245</v>
      </c>
      <c r="D25" s="440"/>
      <c r="E25" s="440"/>
      <c r="F25" s="441">
        <v>151300</v>
      </c>
      <c r="G25" s="441"/>
      <c r="H25" s="442" t="s">
        <v>246</v>
      </c>
      <c r="I25" s="442"/>
      <c r="J25" s="442"/>
      <c r="K25" s="441">
        <v>151251</v>
      </c>
      <c r="L25" s="441"/>
      <c r="M25" s="440" t="s">
        <v>247</v>
      </c>
      <c r="N25" s="443"/>
    </row>
    <row r="26" spans="2:14" ht="12.75" customHeight="1">
      <c r="B26" s="154">
        <v>151760</v>
      </c>
      <c r="C26" s="440" t="s">
        <v>248</v>
      </c>
      <c r="D26" s="440"/>
      <c r="E26" s="440"/>
      <c r="F26" s="441">
        <v>151301</v>
      </c>
      <c r="G26" s="441"/>
      <c r="H26" s="442" t="s">
        <v>249</v>
      </c>
      <c r="I26" s="442"/>
      <c r="J26" s="442"/>
      <c r="K26" s="441">
        <v>151410</v>
      </c>
      <c r="L26" s="441"/>
      <c r="M26" s="440" t="s">
        <v>250</v>
      </c>
      <c r="N26" s="443"/>
    </row>
    <row r="27" spans="2:14" ht="12.75" customHeight="1">
      <c r="B27" s="154">
        <v>151761</v>
      </c>
      <c r="C27" s="440" t="s">
        <v>251</v>
      </c>
      <c r="D27" s="440"/>
      <c r="E27" s="440"/>
      <c r="F27" s="441">
        <v>151100</v>
      </c>
      <c r="G27" s="441"/>
      <c r="H27" s="442" t="s">
        <v>252</v>
      </c>
      <c r="I27" s="442"/>
      <c r="J27" s="442"/>
      <c r="K27" s="441">
        <v>151411</v>
      </c>
      <c r="L27" s="441"/>
      <c r="M27" s="440" t="s">
        <v>253</v>
      </c>
      <c r="N27" s="443"/>
    </row>
    <row r="28" spans="2:14" ht="12.75" customHeight="1">
      <c r="B28" s="154">
        <v>144000</v>
      </c>
      <c r="C28" s="440" t="s">
        <v>254</v>
      </c>
      <c r="D28" s="440"/>
      <c r="E28" s="440"/>
      <c r="F28" s="441">
        <v>151101</v>
      </c>
      <c r="G28" s="441"/>
      <c r="H28" s="442" t="s">
        <v>255</v>
      </c>
      <c r="I28" s="442"/>
      <c r="J28" s="442"/>
      <c r="K28" s="441">
        <v>151270</v>
      </c>
      <c r="L28" s="441"/>
      <c r="M28" s="440" t="s">
        <v>256</v>
      </c>
      <c r="N28" s="443"/>
    </row>
    <row r="29" spans="2:14" ht="28.5" customHeight="1">
      <c r="B29" s="154">
        <v>144001</v>
      </c>
      <c r="C29" s="440" t="s">
        <v>257</v>
      </c>
      <c r="D29" s="440"/>
      <c r="E29" s="440"/>
      <c r="F29" s="441">
        <v>151340</v>
      </c>
      <c r="G29" s="441"/>
      <c r="H29" s="442" t="s">
        <v>258</v>
      </c>
      <c r="I29" s="442"/>
      <c r="J29" s="442"/>
      <c r="K29" s="441">
        <v>151271</v>
      </c>
      <c r="L29" s="441"/>
      <c r="M29" s="440" t="s">
        <v>259</v>
      </c>
      <c r="N29" s="443"/>
    </row>
    <row r="30" spans="2:14" ht="12.75" customHeight="1">
      <c r="B30" s="154">
        <v>151390</v>
      </c>
      <c r="C30" s="440" t="s">
        <v>260</v>
      </c>
      <c r="D30" s="440"/>
      <c r="E30" s="440"/>
      <c r="F30" s="441">
        <v>151341</v>
      </c>
      <c r="G30" s="441"/>
      <c r="H30" s="442" t="s">
        <v>261</v>
      </c>
      <c r="I30" s="442"/>
      <c r="J30" s="442"/>
      <c r="K30" s="441">
        <v>241150</v>
      </c>
      <c r="L30" s="441"/>
      <c r="M30" s="440" t="s">
        <v>262</v>
      </c>
      <c r="N30" s="443"/>
    </row>
    <row r="31" spans="2:14" ht="12.75" customHeight="1">
      <c r="B31" s="154">
        <v>151391</v>
      </c>
      <c r="C31" s="440" t="s">
        <v>263</v>
      </c>
      <c r="D31" s="440"/>
      <c r="E31" s="440"/>
      <c r="F31" s="441">
        <v>151200</v>
      </c>
      <c r="G31" s="441"/>
      <c r="H31" s="442" t="s">
        <v>264</v>
      </c>
      <c r="I31" s="442"/>
      <c r="J31" s="442"/>
      <c r="K31" s="441">
        <v>241350</v>
      </c>
      <c r="L31" s="441"/>
      <c r="M31" s="440" t="s">
        <v>265</v>
      </c>
      <c r="N31" s="443"/>
    </row>
    <row r="32" spans="2:14" ht="12.75" customHeight="1">
      <c r="B32" s="154">
        <v>141280</v>
      </c>
      <c r="C32" s="440" t="s">
        <v>266</v>
      </c>
      <c r="D32" s="440"/>
      <c r="E32" s="440"/>
      <c r="F32" s="441">
        <v>151201</v>
      </c>
      <c r="G32" s="441"/>
      <c r="H32" s="442" t="s">
        <v>267</v>
      </c>
      <c r="I32" s="442"/>
      <c r="J32" s="442"/>
      <c r="K32" s="441">
        <v>151130</v>
      </c>
      <c r="L32" s="441"/>
      <c r="M32" s="440" t="s">
        <v>268</v>
      </c>
      <c r="N32" s="443"/>
    </row>
    <row r="33" spans="2:15" ht="12.75" customHeight="1">
      <c r="B33" s="154">
        <v>141281</v>
      </c>
      <c r="C33" s="440" t="s">
        <v>269</v>
      </c>
      <c r="D33" s="440"/>
      <c r="E33" s="440"/>
      <c r="F33" s="441">
        <v>151120</v>
      </c>
      <c r="G33" s="441"/>
      <c r="H33" s="442" t="s">
        <v>270</v>
      </c>
      <c r="I33" s="442"/>
      <c r="J33" s="442"/>
      <c r="K33" s="441">
        <v>151131</v>
      </c>
      <c r="L33" s="441"/>
      <c r="M33" s="440" t="s">
        <v>271</v>
      </c>
      <c r="N33" s="443"/>
    </row>
    <row r="34" spans="2:15" ht="12.75" customHeight="1">
      <c r="B34" s="154">
        <v>141430</v>
      </c>
      <c r="C34" s="440" t="s">
        <v>272</v>
      </c>
      <c r="D34" s="440"/>
      <c r="E34" s="440"/>
      <c r="F34" s="441">
        <v>151121</v>
      </c>
      <c r="G34" s="441"/>
      <c r="H34" s="442" t="s">
        <v>273</v>
      </c>
      <c r="I34" s="442"/>
      <c r="J34" s="442"/>
      <c r="K34" s="441">
        <v>241290</v>
      </c>
      <c r="L34" s="441"/>
      <c r="M34" s="440" t="s">
        <v>274</v>
      </c>
      <c r="N34" s="443"/>
    </row>
    <row r="35" spans="2:15" ht="12.75" customHeight="1">
      <c r="B35" s="154">
        <v>141431</v>
      </c>
      <c r="C35" s="440" t="s">
        <v>275</v>
      </c>
      <c r="D35" s="440"/>
      <c r="E35" s="440"/>
      <c r="F35" s="441">
        <v>151400</v>
      </c>
      <c r="G35" s="441"/>
      <c r="H35" s="442" t="s">
        <v>160</v>
      </c>
      <c r="I35" s="442"/>
      <c r="J35" s="442"/>
      <c r="K35" s="441">
        <v>241291</v>
      </c>
      <c r="L35" s="441"/>
      <c r="M35" s="440" t="s">
        <v>276</v>
      </c>
      <c r="N35" s="443"/>
    </row>
    <row r="36" spans="2:15" ht="12.75" customHeight="1">
      <c r="B36" s="154">
        <v>141550</v>
      </c>
      <c r="C36" s="440" t="s">
        <v>277</v>
      </c>
      <c r="D36" s="440"/>
      <c r="E36" s="440"/>
      <c r="F36" s="441">
        <v>151401</v>
      </c>
      <c r="G36" s="441"/>
      <c r="H36" s="442" t="s">
        <v>278</v>
      </c>
      <c r="I36" s="442"/>
      <c r="J36" s="442"/>
      <c r="K36" s="441">
        <v>151150</v>
      </c>
      <c r="L36" s="441"/>
      <c r="M36" s="440" t="s">
        <v>279</v>
      </c>
      <c r="N36" s="443"/>
    </row>
    <row r="37" spans="2:15" ht="12.75" customHeight="1">
      <c r="B37" s="154">
        <v>141551</v>
      </c>
      <c r="C37" s="440" t="s">
        <v>280</v>
      </c>
      <c r="D37" s="440"/>
      <c r="E37" s="440"/>
      <c r="F37" s="441">
        <v>151550</v>
      </c>
      <c r="G37" s="441"/>
      <c r="H37" s="442" t="s">
        <v>281</v>
      </c>
      <c r="I37" s="442"/>
      <c r="J37" s="442"/>
      <c r="K37" s="441">
        <v>151151</v>
      </c>
      <c r="L37" s="441"/>
      <c r="M37" s="440" t="s">
        <v>282</v>
      </c>
      <c r="N37" s="443"/>
    </row>
    <row r="38" spans="2:15" ht="12.75" customHeight="1">
      <c r="B38" s="154">
        <v>151620</v>
      </c>
      <c r="C38" s="440" t="s">
        <v>283</v>
      </c>
      <c r="D38" s="440"/>
      <c r="E38" s="440"/>
      <c r="F38" s="441">
        <v>151551</v>
      </c>
      <c r="G38" s="441"/>
      <c r="H38" s="442" t="s">
        <v>284</v>
      </c>
      <c r="I38" s="442"/>
      <c r="J38" s="442"/>
      <c r="K38" s="441">
        <v>141500</v>
      </c>
      <c r="L38" s="441"/>
      <c r="M38" s="440" t="s">
        <v>285</v>
      </c>
      <c r="N38" s="443"/>
    </row>
    <row r="39" spans="2:15" ht="22.5" customHeight="1">
      <c r="B39" s="154">
        <v>151621</v>
      </c>
      <c r="C39" s="440" t="s">
        <v>286</v>
      </c>
      <c r="D39" s="440"/>
      <c r="E39" s="440"/>
      <c r="F39" s="441">
        <v>141450</v>
      </c>
      <c r="G39" s="441"/>
      <c r="H39" s="442" t="s">
        <v>287</v>
      </c>
      <c r="I39" s="442"/>
      <c r="J39" s="442"/>
      <c r="K39" s="441">
        <v>141700</v>
      </c>
      <c r="L39" s="441"/>
      <c r="M39" s="440" t="s">
        <v>288</v>
      </c>
      <c r="N39" s="443"/>
    </row>
    <row r="40" spans="2:15" ht="12.75" customHeight="1">
      <c r="B40" s="155">
        <v>141000</v>
      </c>
      <c r="C40" s="440" t="s">
        <v>289</v>
      </c>
      <c r="D40" s="440"/>
      <c r="E40" s="440"/>
      <c r="F40" s="441">
        <v>141451</v>
      </c>
      <c r="G40" s="441"/>
      <c r="H40" s="442" t="s">
        <v>290</v>
      </c>
      <c r="I40" s="442"/>
      <c r="J40" s="442"/>
      <c r="K40" s="441">
        <v>141300</v>
      </c>
      <c r="L40" s="441"/>
      <c r="M40" s="440" t="s">
        <v>291</v>
      </c>
      <c r="N40" s="443"/>
    </row>
    <row r="41" spans="2:15" ht="15" customHeight="1">
      <c r="B41" s="454"/>
      <c r="C41" s="455"/>
      <c r="D41" s="455"/>
      <c r="E41" s="455"/>
      <c r="F41" s="441">
        <v>151850</v>
      </c>
      <c r="G41" s="441"/>
      <c r="H41" s="442" t="s">
        <v>292</v>
      </c>
      <c r="I41" s="442"/>
      <c r="J41" s="442"/>
      <c r="K41" s="441">
        <v>141301</v>
      </c>
      <c r="L41" s="441"/>
      <c r="M41" s="440" t="s">
        <v>293</v>
      </c>
      <c r="N41" s="443"/>
      <c r="O41" s="156"/>
    </row>
    <row r="42" spans="2:15" ht="15" customHeight="1">
      <c r="B42" s="454"/>
      <c r="C42" s="455"/>
      <c r="D42" s="455"/>
      <c r="E42" s="455"/>
      <c r="F42" s="441">
        <v>151851</v>
      </c>
      <c r="G42" s="441"/>
      <c r="H42" s="442" t="s">
        <v>294</v>
      </c>
      <c r="I42" s="442"/>
      <c r="J42" s="442"/>
      <c r="K42" s="441">
        <v>151160</v>
      </c>
      <c r="L42" s="441"/>
      <c r="M42" s="440" t="s">
        <v>295</v>
      </c>
      <c r="N42" s="443"/>
      <c r="O42" s="156"/>
    </row>
    <row r="43" spans="2:15" ht="29.25" customHeight="1" thickBot="1">
      <c r="B43" s="456"/>
      <c r="C43" s="457"/>
      <c r="D43" s="457"/>
      <c r="E43" s="457"/>
      <c r="F43" s="448">
        <v>151403</v>
      </c>
      <c r="G43" s="448"/>
      <c r="H43" s="447" t="s">
        <v>296</v>
      </c>
      <c r="I43" s="447"/>
      <c r="J43" s="447"/>
      <c r="K43" s="448">
        <v>151161</v>
      </c>
      <c r="L43" s="448"/>
      <c r="M43" s="449" t="s">
        <v>297</v>
      </c>
      <c r="N43" s="450"/>
      <c r="O43" s="156"/>
    </row>
    <row r="44" spans="2:15" ht="24.75" customHeight="1" thickBot="1">
      <c r="B44" s="451" t="s">
        <v>298</v>
      </c>
      <c r="C44" s="452"/>
      <c r="D44" s="452"/>
      <c r="E44" s="452"/>
      <c r="F44" s="452"/>
      <c r="G44" s="452"/>
      <c r="H44" s="452"/>
      <c r="I44" s="452"/>
      <c r="J44" s="452"/>
      <c r="K44" s="452"/>
      <c r="L44" s="452"/>
      <c r="M44" s="452"/>
      <c r="N44" s="453"/>
    </row>
    <row r="45" spans="2:15" ht="39" customHeight="1" thickBot="1">
      <c r="B45" s="7" t="s">
        <v>1</v>
      </c>
      <c r="C45" s="433" t="s">
        <v>0</v>
      </c>
      <c r="D45" s="433"/>
      <c r="E45" s="433"/>
      <c r="F45" s="433"/>
      <c r="G45" s="433"/>
      <c r="H45" s="7" t="s">
        <v>1</v>
      </c>
      <c r="I45" s="433" t="s">
        <v>0</v>
      </c>
      <c r="J45" s="433"/>
      <c r="K45" s="433"/>
      <c r="L45" s="433"/>
      <c r="M45" s="433"/>
      <c r="N45" s="433"/>
    </row>
    <row r="46" spans="2:15" s="151" customFormat="1" ht="13.5" customHeight="1">
      <c r="B46" s="157">
        <v>245280</v>
      </c>
      <c r="C46" s="464" t="s">
        <v>299</v>
      </c>
      <c r="D46" s="465"/>
      <c r="E46" s="465"/>
      <c r="F46" s="465"/>
      <c r="G46" s="466"/>
      <c r="H46" s="158">
        <v>253050</v>
      </c>
      <c r="I46" s="467" t="s">
        <v>300</v>
      </c>
      <c r="J46" s="468"/>
      <c r="K46" s="468"/>
      <c r="L46" s="468"/>
      <c r="M46" s="468"/>
      <c r="N46" s="469"/>
      <c r="O46" s="31"/>
    </row>
    <row r="47" spans="2:15" s="151" customFormat="1" ht="13.5" customHeight="1">
      <c r="B47" s="159">
        <v>245200</v>
      </c>
      <c r="C47" s="458" t="s">
        <v>301</v>
      </c>
      <c r="D47" s="459"/>
      <c r="E47" s="459"/>
      <c r="F47" s="459"/>
      <c r="G47" s="460"/>
      <c r="H47" s="160">
        <v>253060</v>
      </c>
      <c r="I47" s="461" t="s">
        <v>302</v>
      </c>
      <c r="J47" s="462"/>
      <c r="K47" s="462"/>
      <c r="L47" s="462"/>
      <c r="M47" s="462"/>
      <c r="N47" s="463"/>
      <c r="O47" s="31"/>
    </row>
    <row r="48" spans="2:15" s="151" customFormat="1" ht="13.5" customHeight="1">
      <c r="B48" s="159">
        <v>245050</v>
      </c>
      <c r="C48" s="458" t="s">
        <v>303</v>
      </c>
      <c r="D48" s="459"/>
      <c r="E48" s="459"/>
      <c r="F48" s="459"/>
      <c r="G48" s="460"/>
      <c r="H48" s="160">
        <v>253450</v>
      </c>
      <c r="I48" s="461" t="s">
        <v>304</v>
      </c>
      <c r="J48" s="462"/>
      <c r="K48" s="462"/>
      <c r="L48" s="462"/>
      <c r="M48" s="462"/>
      <c r="N48" s="463"/>
      <c r="O48" s="31"/>
    </row>
    <row r="49" spans="2:15" s="151" customFormat="1" ht="13.5" customHeight="1">
      <c r="B49" s="161">
        <v>245290</v>
      </c>
      <c r="C49" s="458" t="s">
        <v>305</v>
      </c>
      <c r="D49" s="459"/>
      <c r="E49" s="459"/>
      <c r="F49" s="459"/>
      <c r="G49" s="460"/>
      <c r="H49" s="160">
        <v>253400</v>
      </c>
      <c r="I49" s="461" t="s">
        <v>306</v>
      </c>
      <c r="J49" s="462"/>
      <c r="K49" s="462"/>
      <c r="L49" s="462"/>
      <c r="M49" s="462"/>
      <c r="N49" s="463"/>
      <c r="O49" s="31"/>
    </row>
    <row r="50" spans="2:15" s="151" customFormat="1" ht="13.5" customHeight="1">
      <c r="B50" s="159">
        <v>245150</v>
      </c>
      <c r="C50" s="458" t="s">
        <v>307</v>
      </c>
      <c r="D50" s="459"/>
      <c r="E50" s="459"/>
      <c r="F50" s="459"/>
      <c r="G50" s="460"/>
      <c r="H50" s="160">
        <v>253100</v>
      </c>
      <c r="I50" s="461" t="s">
        <v>308</v>
      </c>
      <c r="J50" s="462"/>
      <c r="K50" s="462"/>
      <c r="L50" s="462"/>
      <c r="M50" s="462"/>
      <c r="N50" s="463"/>
      <c r="O50" s="31"/>
    </row>
    <row r="51" spans="2:15" s="151" customFormat="1" ht="13.5" customHeight="1">
      <c r="B51" s="159">
        <v>245100</v>
      </c>
      <c r="C51" s="458" t="s">
        <v>309</v>
      </c>
      <c r="D51" s="459"/>
      <c r="E51" s="459"/>
      <c r="F51" s="459"/>
      <c r="G51" s="460"/>
      <c r="H51" s="160">
        <v>253455</v>
      </c>
      <c r="I51" s="461" t="s">
        <v>310</v>
      </c>
      <c r="J51" s="462"/>
      <c r="K51" s="462"/>
      <c r="L51" s="462"/>
      <c r="M51" s="462"/>
      <c r="N51" s="463"/>
      <c r="O51" s="31"/>
    </row>
    <row r="52" spans="2:15" s="151" customFormat="1" ht="13.5" customHeight="1">
      <c r="B52" s="159">
        <v>244100</v>
      </c>
      <c r="C52" s="458" t="s">
        <v>311</v>
      </c>
      <c r="D52" s="459"/>
      <c r="E52" s="459"/>
      <c r="F52" s="459"/>
      <c r="G52" s="460"/>
      <c r="H52" s="160">
        <v>253405</v>
      </c>
      <c r="I52" s="461" t="s">
        <v>312</v>
      </c>
      <c r="J52" s="462"/>
      <c r="K52" s="462"/>
      <c r="L52" s="462"/>
      <c r="M52" s="462"/>
      <c r="N52" s="463"/>
      <c r="O52" s="31"/>
    </row>
    <row r="53" spans="2:15" s="151" customFormat="1" ht="13.5" customHeight="1">
      <c r="B53" s="159">
        <v>260000</v>
      </c>
      <c r="C53" s="458" t="s">
        <v>289</v>
      </c>
      <c r="D53" s="459"/>
      <c r="E53" s="459"/>
      <c r="F53" s="459"/>
      <c r="G53" s="460"/>
      <c r="H53" s="160">
        <v>253105</v>
      </c>
      <c r="I53" s="461" t="s">
        <v>313</v>
      </c>
      <c r="J53" s="462"/>
      <c r="K53" s="462"/>
      <c r="L53" s="462"/>
      <c r="M53" s="462"/>
      <c r="N53" s="463"/>
      <c r="O53" s="31"/>
    </row>
    <row r="54" spans="2:15" s="151" customFormat="1" ht="13.5" customHeight="1">
      <c r="B54" s="159">
        <v>244200</v>
      </c>
      <c r="C54" s="458" t="s">
        <v>314</v>
      </c>
      <c r="D54" s="459"/>
      <c r="E54" s="459"/>
      <c r="F54" s="459"/>
      <c r="G54" s="460"/>
      <c r="H54" s="160">
        <v>253500</v>
      </c>
      <c r="I54" s="461" t="s">
        <v>315</v>
      </c>
      <c r="J54" s="462"/>
      <c r="K54" s="462"/>
      <c r="L54" s="462"/>
      <c r="M54" s="462"/>
      <c r="N54" s="463"/>
      <c r="O54" s="31"/>
    </row>
    <row r="55" spans="2:15" s="151" customFormat="1" ht="13.5" customHeight="1">
      <c r="B55" s="159">
        <v>244150</v>
      </c>
      <c r="C55" s="458" t="s">
        <v>316</v>
      </c>
      <c r="D55" s="459"/>
      <c r="E55" s="459"/>
      <c r="F55" s="459"/>
      <c r="G55" s="460"/>
      <c r="H55" s="162">
        <v>245250</v>
      </c>
      <c r="I55" s="461" t="s">
        <v>317</v>
      </c>
      <c r="J55" s="462"/>
      <c r="K55" s="462"/>
      <c r="L55" s="462"/>
      <c r="M55" s="462"/>
      <c r="N55" s="463"/>
      <c r="O55" s="31"/>
    </row>
    <row r="56" spans="2:15" s="151" customFormat="1" ht="13.5" customHeight="1">
      <c r="B56" s="159">
        <v>253000</v>
      </c>
      <c r="C56" s="458" t="s">
        <v>318</v>
      </c>
      <c r="D56" s="459"/>
      <c r="E56" s="459"/>
      <c r="F56" s="459"/>
      <c r="G56" s="460"/>
      <c r="H56" s="162">
        <v>245300</v>
      </c>
      <c r="I56" s="461" t="s">
        <v>319</v>
      </c>
      <c r="J56" s="462"/>
      <c r="K56" s="462"/>
      <c r="L56" s="462"/>
      <c r="M56" s="462"/>
      <c r="N56" s="463"/>
      <c r="O56" s="31"/>
    </row>
    <row r="57" spans="2:15" s="151" customFormat="1" ht="27" customHeight="1" thickBot="1">
      <c r="B57" s="163">
        <v>260001</v>
      </c>
      <c r="C57" s="458" t="s">
        <v>320</v>
      </c>
      <c r="D57" s="459"/>
      <c r="E57" s="459"/>
      <c r="F57" s="459"/>
      <c r="G57" s="460"/>
      <c r="H57" s="470"/>
      <c r="I57" s="470"/>
      <c r="J57" s="470"/>
      <c r="K57" s="470"/>
      <c r="L57" s="470"/>
      <c r="M57" s="470"/>
      <c r="N57" s="471"/>
      <c r="O57" s="31"/>
    </row>
    <row r="58" spans="2:15" ht="25.5" customHeight="1" thickBot="1">
      <c r="B58" s="433" t="s">
        <v>321</v>
      </c>
      <c r="C58" s="433"/>
      <c r="D58" s="433"/>
      <c r="E58" s="433"/>
      <c r="F58" s="433"/>
      <c r="G58" s="433"/>
      <c r="H58" s="433"/>
      <c r="I58" s="433"/>
      <c r="J58" s="433"/>
      <c r="K58" s="433"/>
      <c r="L58" s="433"/>
      <c r="M58" s="433"/>
      <c r="N58" s="433"/>
      <c r="O58" s="164"/>
    </row>
    <row r="59" spans="2:15" s="126" customFormat="1" ht="39.75" customHeight="1" thickBot="1">
      <c r="B59" s="7" t="s">
        <v>1</v>
      </c>
      <c r="C59" s="433" t="s">
        <v>0</v>
      </c>
      <c r="D59" s="433"/>
      <c r="E59" s="433" t="s">
        <v>1</v>
      </c>
      <c r="F59" s="433"/>
      <c r="G59" s="433"/>
      <c r="H59" s="433" t="s">
        <v>0</v>
      </c>
      <c r="I59" s="433"/>
      <c r="J59" s="433"/>
      <c r="K59" s="433"/>
      <c r="L59" s="7" t="s">
        <v>1</v>
      </c>
      <c r="M59" s="433" t="s">
        <v>0</v>
      </c>
      <c r="N59" s="433"/>
      <c r="O59" s="165"/>
    </row>
    <row r="60" spans="2:15" s="151" customFormat="1" ht="24.75" customHeight="1">
      <c r="B60" s="166">
        <v>447100</v>
      </c>
      <c r="C60" s="438" t="s">
        <v>322</v>
      </c>
      <c r="D60" s="438"/>
      <c r="E60" s="475">
        <v>447200</v>
      </c>
      <c r="F60" s="475"/>
      <c r="G60" s="475"/>
      <c r="H60" s="476" t="s">
        <v>323</v>
      </c>
      <c r="I60" s="476"/>
      <c r="J60" s="476"/>
      <c r="K60" s="476"/>
      <c r="L60" s="167">
        <v>447510</v>
      </c>
      <c r="M60" s="476" t="s">
        <v>324</v>
      </c>
      <c r="N60" s="477"/>
      <c r="O60" s="143"/>
    </row>
    <row r="61" spans="2:15" s="151" customFormat="1" ht="17.25" customHeight="1">
      <c r="B61" s="168">
        <v>447250</v>
      </c>
      <c r="C61" s="440" t="s">
        <v>325</v>
      </c>
      <c r="D61" s="440"/>
      <c r="E61" s="472">
        <v>447150</v>
      </c>
      <c r="F61" s="472"/>
      <c r="G61" s="472"/>
      <c r="H61" s="473" t="s">
        <v>326</v>
      </c>
      <c r="I61" s="473"/>
      <c r="J61" s="473"/>
      <c r="K61" s="473"/>
      <c r="L61" s="169">
        <v>447500</v>
      </c>
      <c r="M61" s="473" t="s">
        <v>327</v>
      </c>
      <c r="N61" s="474"/>
      <c r="O61" s="143"/>
    </row>
    <row r="62" spans="2:15" s="151" customFormat="1" ht="15.75" customHeight="1">
      <c r="B62" s="168">
        <v>447350</v>
      </c>
      <c r="C62" s="440" t="s">
        <v>328</v>
      </c>
      <c r="D62" s="440"/>
      <c r="E62" s="472">
        <v>447600</v>
      </c>
      <c r="F62" s="472"/>
      <c r="G62" s="472"/>
      <c r="H62" s="473" t="s">
        <v>329</v>
      </c>
      <c r="I62" s="473"/>
      <c r="J62" s="473"/>
      <c r="K62" s="473"/>
      <c r="L62" s="169">
        <v>447050</v>
      </c>
      <c r="M62" s="473" t="s">
        <v>330</v>
      </c>
      <c r="N62" s="474"/>
      <c r="O62" s="31"/>
    </row>
    <row r="63" spans="2:15" s="151" customFormat="1" ht="15.75" customHeight="1">
      <c r="B63" s="168">
        <v>447300</v>
      </c>
      <c r="C63" s="440" t="s">
        <v>331</v>
      </c>
      <c r="D63" s="440"/>
      <c r="E63" s="441"/>
      <c r="F63" s="441"/>
      <c r="G63" s="441"/>
      <c r="H63" s="483"/>
      <c r="I63" s="483"/>
      <c r="J63" s="483"/>
      <c r="K63" s="483"/>
      <c r="L63" s="483"/>
      <c r="M63" s="483"/>
      <c r="N63" s="484"/>
      <c r="O63" s="31"/>
    </row>
    <row r="64" spans="2:15" s="151" customFormat="1" ht="17.25" customHeight="1" thickBot="1">
      <c r="B64" s="170">
        <v>447650</v>
      </c>
      <c r="C64" s="449" t="s">
        <v>332</v>
      </c>
      <c r="D64" s="449"/>
      <c r="E64" s="448"/>
      <c r="F64" s="448"/>
      <c r="G64" s="448"/>
      <c r="H64" s="485"/>
      <c r="I64" s="485"/>
      <c r="J64" s="485"/>
      <c r="K64" s="485"/>
      <c r="L64" s="485"/>
      <c r="M64" s="485"/>
      <c r="N64" s="486"/>
      <c r="O64" s="31"/>
    </row>
    <row r="65" spans="2:16" ht="20.25" customHeight="1" thickBot="1">
      <c r="B65" s="451" t="s">
        <v>333</v>
      </c>
      <c r="C65" s="452"/>
      <c r="D65" s="452"/>
      <c r="E65" s="452"/>
      <c r="F65" s="452"/>
      <c r="G65" s="452"/>
      <c r="H65" s="452"/>
      <c r="I65" s="452"/>
      <c r="J65" s="452"/>
      <c r="K65" s="452"/>
      <c r="L65" s="452"/>
      <c r="M65" s="452"/>
      <c r="N65" s="453"/>
    </row>
    <row r="66" spans="2:16" s="126" customFormat="1" ht="27.75" customHeight="1" thickBot="1">
      <c r="B66" s="7" t="s">
        <v>1</v>
      </c>
      <c r="C66" s="433" t="s">
        <v>0</v>
      </c>
      <c r="D66" s="433"/>
      <c r="E66" s="433"/>
      <c r="F66" s="433" t="s">
        <v>1</v>
      </c>
      <c r="G66" s="433"/>
      <c r="H66" s="433" t="s">
        <v>0</v>
      </c>
      <c r="I66" s="433"/>
      <c r="J66" s="433"/>
      <c r="K66" s="433"/>
      <c r="L66" s="7" t="s">
        <v>1</v>
      </c>
      <c r="M66" s="433" t="s">
        <v>0</v>
      </c>
      <c r="N66" s="433"/>
      <c r="O66" s="165"/>
    </row>
    <row r="67" spans="2:16" s="174" customFormat="1" ht="25.5" customHeight="1">
      <c r="B67" s="171">
        <v>547020</v>
      </c>
      <c r="C67" s="478" t="s">
        <v>334</v>
      </c>
      <c r="D67" s="478"/>
      <c r="E67" s="478"/>
      <c r="F67" s="479">
        <v>347360</v>
      </c>
      <c r="G67" s="479"/>
      <c r="H67" s="480" t="s">
        <v>335</v>
      </c>
      <c r="I67" s="478"/>
      <c r="J67" s="478"/>
      <c r="K67" s="478"/>
      <c r="L67" s="172">
        <v>547420</v>
      </c>
      <c r="M67" s="481" t="s">
        <v>336</v>
      </c>
      <c r="N67" s="482"/>
      <c r="O67" s="173"/>
    </row>
    <row r="68" spans="2:16" ht="26.25" customHeight="1">
      <c r="B68" s="175">
        <v>547200</v>
      </c>
      <c r="C68" s="487" t="s">
        <v>337</v>
      </c>
      <c r="D68" s="487"/>
      <c r="E68" s="487">
        <v>1</v>
      </c>
      <c r="F68" s="488">
        <v>547060</v>
      </c>
      <c r="G68" s="488"/>
      <c r="H68" s="487" t="s">
        <v>338</v>
      </c>
      <c r="I68" s="487"/>
      <c r="J68" s="487"/>
      <c r="K68" s="487"/>
      <c r="L68" s="176">
        <v>547400</v>
      </c>
      <c r="M68" s="487" t="s">
        <v>339</v>
      </c>
      <c r="N68" s="489"/>
    </row>
    <row r="69" spans="2:16" ht="27.75" customHeight="1">
      <c r="B69" s="175">
        <v>547030</v>
      </c>
      <c r="C69" s="487" t="s">
        <v>340</v>
      </c>
      <c r="D69" s="487"/>
      <c r="E69" s="487">
        <v>1</v>
      </c>
      <c r="F69" s="488">
        <v>547070</v>
      </c>
      <c r="G69" s="488"/>
      <c r="H69" s="491" t="s">
        <v>341</v>
      </c>
      <c r="I69" s="492"/>
      <c r="J69" s="492"/>
      <c r="K69" s="492"/>
      <c r="L69" s="176">
        <v>547430</v>
      </c>
      <c r="M69" s="487" t="s">
        <v>342</v>
      </c>
      <c r="N69" s="489"/>
      <c r="O69" s="177"/>
    </row>
    <row r="70" spans="2:16" s="151" customFormat="1" ht="27" customHeight="1">
      <c r="B70" s="175">
        <v>547250</v>
      </c>
      <c r="C70" s="487" t="s">
        <v>343</v>
      </c>
      <c r="D70" s="487"/>
      <c r="E70" s="487">
        <v>1</v>
      </c>
      <c r="F70" s="488">
        <v>547100</v>
      </c>
      <c r="G70" s="488"/>
      <c r="H70" s="487" t="s">
        <v>344</v>
      </c>
      <c r="I70" s="487"/>
      <c r="J70" s="487"/>
      <c r="K70" s="487"/>
      <c r="L70" s="176">
        <v>547500</v>
      </c>
      <c r="M70" s="487" t="s">
        <v>345</v>
      </c>
      <c r="N70" s="489"/>
      <c r="O70" s="177"/>
    </row>
    <row r="71" spans="2:16" ht="18.75" customHeight="1">
      <c r="B71" s="175">
        <v>347300</v>
      </c>
      <c r="C71" s="490" t="s">
        <v>346</v>
      </c>
      <c r="D71" s="490"/>
      <c r="E71" s="490"/>
      <c r="F71" s="488">
        <v>547160</v>
      </c>
      <c r="G71" s="488"/>
      <c r="H71" s="490" t="s">
        <v>347</v>
      </c>
      <c r="I71" s="487"/>
      <c r="J71" s="487"/>
      <c r="K71" s="487"/>
      <c r="L71" s="176">
        <v>547510</v>
      </c>
      <c r="M71" s="487" t="s">
        <v>348</v>
      </c>
      <c r="N71" s="489"/>
      <c r="O71" s="177"/>
      <c r="P71" s="123"/>
    </row>
    <row r="72" spans="2:16" ht="23.25" customHeight="1">
      <c r="B72" s="178">
        <v>347350</v>
      </c>
      <c r="C72" s="490" t="s">
        <v>349</v>
      </c>
      <c r="D72" s="487"/>
      <c r="E72" s="487"/>
      <c r="F72" s="488">
        <v>547050</v>
      </c>
      <c r="G72" s="488"/>
      <c r="H72" s="487" t="s">
        <v>350</v>
      </c>
      <c r="I72" s="487"/>
      <c r="J72" s="487"/>
      <c r="K72" s="487"/>
      <c r="L72" s="176">
        <v>547450</v>
      </c>
      <c r="M72" s="487" t="s">
        <v>351</v>
      </c>
      <c r="N72" s="489"/>
      <c r="O72" s="177"/>
      <c r="P72" s="123"/>
    </row>
    <row r="73" spans="2:16" ht="21.75" customHeight="1">
      <c r="B73" s="493"/>
      <c r="C73" s="494"/>
      <c r="D73" s="494"/>
      <c r="E73" s="494"/>
      <c r="F73" s="488">
        <v>547080</v>
      </c>
      <c r="G73" s="488"/>
      <c r="H73" s="490" t="s">
        <v>352</v>
      </c>
      <c r="I73" s="487"/>
      <c r="J73" s="487"/>
      <c r="K73" s="487"/>
      <c r="L73" s="176">
        <v>547460</v>
      </c>
      <c r="M73" s="487" t="s">
        <v>353</v>
      </c>
      <c r="N73" s="489"/>
      <c r="O73" s="177"/>
      <c r="P73" s="123"/>
    </row>
    <row r="74" spans="2:16" ht="28.5" customHeight="1" thickBot="1">
      <c r="B74" s="495"/>
      <c r="C74" s="496"/>
      <c r="D74" s="496"/>
      <c r="E74" s="496"/>
      <c r="F74" s="497">
        <v>547410</v>
      </c>
      <c r="G74" s="497"/>
      <c r="H74" s="498" t="s">
        <v>354</v>
      </c>
      <c r="I74" s="499"/>
      <c r="J74" s="499"/>
      <c r="K74" s="499"/>
      <c r="L74" s="179">
        <v>547600</v>
      </c>
      <c r="M74" s="504" t="s">
        <v>355</v>
      </c>
      <c r="N74" s="505"/>
      <c r="O74" s="177"/>
      <c r="P74" s="123"/>
    </row>
    <row r="75" spans="2:16" s="77" customFormat="1" ht="21.75" customHeight="1" thickBot="1">
      <c r="B75" s="433" t="s">
        <v>356</v>
      </c>
      <c r="C75" s="506"/>
      <c r="D75" s="506"/>
      <c r="E75" s="506"/>
      <c r="F75" s="506"/>
      <c r="G75" s="506"/>
      <c r="H75" s="506"/>
      <c r="I75" s="506"/>
      <c r="J75" s="506"/>
      <c r="K75" s="506"/>
      <c r="L75" s="506"/>
      <c r="M75" s="506"/>
      <c r="N75" s="506"/>
      <c r="O75" s="180"/>
      <c r="P75" s="180"/>
    </row>
    <row r="76" spans="2:16" s="77" customFormat="1" ht="27.75" customHeight="1" thickBot="1">
      <c r="B76" s="7" t="s">
        <v>1</v>
      </c>
      <c r="C76" s="433" t="s">
        <v>0</v>
      </c>
      <c r="D76" s="433"/>
      <c r="E76" s="433"/>
      <c r="F76" s="433" t="s">
        <v>1</v>
      </c>
      <c r="G76" s="433"/>
      <c r="H76" s="433" t="s">
        <v>0</v>
      </c>
      <c r="I76" s="433"/>
      <c r="J76" s="433"/>
      <c r="K76" s="433"/>
      <c r="L76" s="7" t="s">
        <v>1</v>
      </c>
      <c r="M76" s="433" t="s">
        <v>0</v>
      </c>
      <c r="N76" s="433"/>
      <c r="O76" s="180"/>
      <c r="P76" s="180"/>
    </row>
    <row r="77" spans="2:16" s="77" customFormat="1" ht="13.5" customHeight="1">
      <c r="B77" s="166">
        <v>347200</v>
      </c>
      <c r="C77" s="500" t="s">
        <v>357</v>
      </c>
      <c r="D77" s="500"/>
      <c r="E77" s="500"/>
      <c r="F77" s="475">
        <v>347400</v>
      </c>
      <c r="G77" s="475"/>
      <c r="H77" s="500" t="s">
        <v>358</v>
      </c>
      <c r="I77" s="500"/>
      <c r="J77" s="500"/>
      <c r="K77" s="500"/>
      <c r="L77" s="167">
        <v>347490</v>
      </c>
      <c r="M77" s="500" t="s">
        <v>359</v>
      </c>
      <c r="N77" s="501"/>
      <c r="O77" s="181"/>
      <c r="P77" s="182"/>
    </row>
    <row r="78" spans="2:16" s="77" customFormat="1" ht="13.5" customHeight="1">
      <c r="B78" s="168">
        <v>347210</v>
      </c>
      <c r="C78" s="473" t="s">
        <v>360</v>
      </c>
      <c r="D78" s="502"/>
      <c r="E78" s="502"/>
      <c r="F78" s="472">
        <v>347410</v>
      </c>
      <c r="G78" s="472"/>
      <c r="H78" s="473" t="s">
        <v>361</v>
      </c>
      <c r="I78" s="502"/>
      <c r="J78" s="502"/>
      <c r="K78" s="502"/>
      <c r="L78" s="169">
        <v>347495</v>
      </c>
      <c r="M78" s="473" t="s">
        <v>362</v>
      </c>
      <c r="N78" s="503"/>
      <c r="O78" s="181"/>
      <c r="P78" s="182"/>
    </row>
    <row r="79" spans="2:16" s="77" customFormat="1" ht="13.5" customHeight="1">
      <c r="B79" s="168">
        <v>347250</v>
      </c>
      <c r="C79" s="502" t="s">
        <v>363</v>
      </c>
      <c r="D79" s="502"/>
      <c r="E79" s="502"/>
      <c r="F79" s="519">
        <v>347480</v>
      </c>
      <c r="G79" s="519"/>
      <c r="H79" s="502" t="s">
        <v>364</v>
      </c>
      <c r="I79" s="502">
        <v>1</v>
      </c>
      <c r="J79" s="502"/>
      <c r="K79" s="502"/>
      <c r="L79" s="176">
        <v>347100</v>
      </c>
      <c r="M79" s="490" t="s">
        <v>365</v>
      </c>
      <c r="N79" s="520"/>
      <c r="O79" s="181"/>
      <c r="P79" s="182"/>
    </row>
    <row r="80" spans="2:16" s="77" customFormat="1" ht="13.5" customHeight="1">
      <c r="B80" s="168">
        <v>347260</v>
      </c>
      <c r="C80" s="502" t="s">
        <v>366</v>
      </c>
      <c r="D80" s="502"/>
      <c r="E80" s="502"/>
      <c r="F80" s="519">
        <v>347485</v>
      </c>
      <c r="G80" s="519"/>
      <c r="H80" s="502" t="s">
        <v>367</v>
      </c>
      <c r="I80" s="502">
        <v>1</v>
      </c>
      <c r="J80" s="502"/>
      <c r="K80" s="502"/>
      <c r="L80" s="176">
        <v>347160</v>
      </c>
      <c r="M80" s="490" t="s">
        <v>368</v>
      </c>
      <c r="N80" s="520"/>
      <c r="O80" s="181"/>
      <c r="P80" s="182"/>
    </row>
    <row r="81" spans="2:16" ht="21.75" customHeight="1">
      <c r="B81" s="508" t="s">
        <v>18</v>
      </c>
      <c r="C81" s="509"/>
      <c r="D81" s="509"/>
      <c r="E81" s="509"/>
      <c r="F81" s="509"/>
      <c r="G81" s="509"/>
      <c r="H81" s="509"/>
      <c r="I81" s="509"/>
      <c r="J81" s="509"/>
      <c r="K81" s="509"/>
      <c r="L81" s="509"/>
      <c r="M81" s="509"/>
      <c r="N81" s="510"/>
      <c r="O81" s="123"/>
      <c r="P81" s="123"/>
    </row>
    <row r="82" spans="2:16" ht="39.75" customHeight="1">
      <c r="B82" s="511" t="s">
        <v>369</v>
      </c>
      <c r="C82" s="512"/>
      <c r="D82" s="512"/>
      <c r="E82" s="512"/>
      <c r="F82" s="512"/>
      <c r="G82" s="512"/>
      <c r="H82" s="512"/>
      <c r="I82" s="512"/>
      <c r="J82" s="512"/>
      <c r="K82" s="512"/>
      <c r="L82" s="512"/>
      <c r="M82" s="512"/>
      <c r="N82" s="513"/>
      <c r="O82" s="123"/>
      <c r="P82" s="123"/>
    </row>
    <row r="83" spans="2:16" ht="20.25" customHeight="1">
      <c r="B83" s="508" t="s">
        <v>17</v>
      </c>
      <c r="C83" s="509"/>
      <c r="D83" s="509"/>
      <c r="E83" s="509"/>
      <c r="F83" s="509"/>
      <c r="G83" s="509"/>
      <c r="H83" s="509"/>
      <c r="I83" s="509"/>
      <c r="J83" s="509"/>
      <c r="K83" s="509"/>
      <c r="L83" s="509"/>
      <c r="M83" s="509"/>
      <c r="N83" s="510"/>
      <c r="O83" s="123"/>
      <c r="P83" s="123"/>
    </row>
    <row r="84" spans="2:16" ht="38.25" customHeight="1">
      <c r="B84" s="511" t="s">
        <v>370</v>
      </c>
      <c r="C84" s="512"/>
      <c r="D84" s="512"/>
      <c r="E84" s="512"/>
      <c r="F84" s="512"/>
      <c r="G84" s="512"/>
      <c r="H84" s="512"/>
      <c r="I84" s="512"/>
      <c r="J84" s="512"/>
      <c r="K84" s="512"/>
      <c r="L84" s="512"/>
      <c r="M84" s="512"/>
      <c r="N84" s="513"/>
      <c r="O84" s="123"/>
      <c r="P84" s="123"/>
    </row>
    <row r="85" spans="2:16" ht="20.25" customHeight="1" thickBot="1">
      <c r="B85" s="514" t="s">
        <v>14</v>
      </c>
      <c r="C85" s="515"/>
      <c r="D85" s="516">
        <v>41890</v>
      </c>
      <c r="E85" s="517"/>
      <c r="F85" s="517"/>
      <c r="G85" s="517"/>
      <c r="H85" s="517"/>
      <c r="I85" s="517"/>
      <c r="J85" s="517"/>
      <c r="K85" s="517"/>
      <c r="L85" s="517"/>
      <c r="M85" s="517"/>
      <c r="N85" s="518"/>
      <c r="O85" s="123"/>
      <c r="P85" s="123"/>
    </row>
    <row r="86" spans="2:16" ht="13.5" customHeight="1">
      <c r="B86" s="183"/>
      <c r="C86" s="184"/>
      <c r="D86" s="184"/>
      <c r="E86" s="185"/>
      <c r="F86" s="185"/>
      <c r="G86" s="183"/>
      <c r="H86" s="184"/>
      <c r="I86" s="184"/>
      <c r="J86" s="185"/>
      <c r="K86" s="185"/>
      <c r="L86" s="183"/>
      <c r="M86" s="184"/>
      <c r="N86" s="184"/>
    </row>
    <row r="88" spans="2:16" ht="13.5" customHeight="1">
      <c r="B88" s="507"/>
      <c r="C88" s="507"/>
      <c r="D88" s="507"/>
      <c r="E88" s="507"/>
      <c r="F88" s="507"/>
      <c r="G88" s="507"/>
      <c r="H88" s="507"/>
      <c r="I88" s="507"/>
      <c r="J88" s="507"/>
      <c r="K88" s="507"/>
      <c r="L88" s="507"/>
      <c r="M88" s="507"/>
      <c r="N88" s="507"/>
    </row>
    <row r="89" spans="2:16" ht="13.5" customHeight="1">
      <c r="B89" s="507"/>
      <c r="C89" s="507"/>
      <c r="D89" s="507"/>
      <c r="E89" s="507"/>
      <c r="F89" s="507"/>
      <c r="G89" s="507"/>
      <c r="H89" s="507"/>
      <c r="I89" s="507"/>
      <c r="J89" s="507"/>
      <c r="K89" s="507"/>
      <c r="L89" s="507"/>
      <c r="M89" s="507"/>
      <c r="N89" s="507"/>
    </row>
    <row r="90" spans="2:16" ht="13.5" customHeight="1">
      <c r="C90" s="186"/>
      <c r="D90" s="186"/>
      <c r="E90" s="187"/>
      <c r="F90" s="187"/>
      <c r="H90" s="186"/>
      <c r="I90" s="186"/>
      <c r="J90" s="187"/>
      <c r="K90" s="187"/>
    </row>
    <row r="91" spans="2:16" ht="13.5" customHeight="1">
      <c r="C91" s="186"/>
      <c r="D91" s="186"/>
      <c r="E91" s="187"/>
      <c r="F91" s="187"/>
      <c r="H91" s="186"/>
      <c r="I91" s="186"/>
      <c r="J91" s="187"/>
      <c r="K91" s="187"/>
    </row>
    <row r="92" spans="2:16" ht="13.5" customHeight="1">
      <c r="C92" s="186"/>
      <c r="D92" s="186"/>
      <c r="E92" s="187"/>
      <c r="F92" s="187"/>
      <c r="H92" s="186"/>
      <c r="I92" s="186"/>
      <c r="J92" s="187"/>
      <c r="K92" s="187"/>
    </row>
    <row r="93" spans="2:16" ht="13.5" customHeight="1">
      <c r="C93" s="186"/>
      <c r="D93" s="186"/>
      <c r="E93" s="187"/>
      <c r="F93" s="187"/>
      <c r="H93" s="186"/>
      <c r="I93" s="186"/>
      <c r="J93" s="187"/>
      <c r="K93" s="187"/>
    </row>
    <row r="94" spans="2:16" ht="13.5" customHeight="1">
      <c r="C94" s="186"/>
      <c r="D94" s="186"/>
      <c r="E94" s="187"/>
      <c r="F94" s="187"/>
      <c r="H94" s="186"/>
      <c r="I94" s="186"/>
      <c r="J94" s="187"/>
      <c r="K94" s="187"/>
    </row>
    <row r="95" spans="2:16" ht="13.5" customHeight="1">
      <c r="C95" s="186"/>
      <c r="D95" s="186"/>
      <c r="E95" s="187"/>
      <c r="F95" s="187"/>
      <c r="H95" s="186"/>
      <c r="I95" s="186"/>
      <c r="J95" s="187"/>
      <c r="K95" s="187"/>
    </row>
    <row r="96" spans="2:16" ht="13.5" customHeight="1">
      <c r="C96" s="186"/>
      <c r="D96" s="186"/>
      <c r="E96" s="187"/>
      <c r="F96" s="187"/>
      <c r="H96" s="186"/>
      <c r="I96" s="186"/>
      <c r="J96" s="187"/>
      <c r="K96" s="187"/>
    </row>
    <row r="97" spans="3:11" ht="13.5" customHeight="1">
      <c r="C97" s="186"/>
      <c r="D97" s="186"/>
      <c r="E97" s="187"/>
      <c r="F97" s="187"/>
      <c r="H97" s="186"/>
      <c r="I97" s="186"/>
      <c r="J97" s="187"/>
      <c r="K97" s="187"/>
    </row>
    <row r="98" spans="3:11" ht="13.5" customHeight="1">
      <c r="C98" s="186"/>
      <c r="D98" s="186"/>
      <c r="E98" s="187"/>
      <c r="F98" s="187"/>
      <c r="H98" s="186"/>
      <c r="I98" s="186"/>
      <c r="J98" s="187"/>
      <c r="K98" s="187"/>
    </row>
    <row r="99" spans="3:11" ht="13.5" customHeight="1">
      <c r="C99" s="186"/>
      <c r="D99" s="186"/>
      <c r="E99" s="187"/>
      <c r="F99" s="187"/>
      <c r="H99" s="186"/>
      <c r="I99" s="186"/>
      <c r="J99" s="187"/>
      <c r="K99" s="187"/>
    </row>
    <row r="100" spans="3:11" ht="13.5" customHeight="1">
      <c r="C100" s="186"/>
      <c r="D100" s="186"/>
      <c r="E100" s="187"/>
      <c r="F100" s="187"/>
      <c r="H100" s="186"/>
      <c r="I100" s="186"/>
      <c r="J100" s="187"/>
      <c r="K100" s="187"/>
    </row>
    <row r="101" spans="3:11" ht="13.5" customHeight="1">
      <c r="C101" s="186"/>
      <c r="D101" s="186"/>
      <c r="E101" s="187"/>
      <c r="F101" s="187"/>
      <c r="H101" s="186"/>
      <c r="I101" s="186"/>
      <c r="J101" s="187"/>
      <c r="K101" s="187"/>
    </row>
    <row r="102" spans="3:11" ht="13.5" customHeight="1">
      <c r="C102" s="186"/>
      <c r="D102" s="186"/>
      <c r="E102" s="187"/>
      <c r="F102" s="187"/>
      <c r="H102" s="186"/>
      <c r="I102" s="186"/>
      <c r="J102" s="187"/>
      <c r="K102" s="187"/>
    </row>
    <row r="103" spans="3:11" ht="13.5" customHeight="1">
      <c r="C103" s="186"/>
      <c r="D103" s="186"/>
      <c r="E103" s="187"/>
      <c r="F103" s="187"/>
      <c r="H103" s="186"/>
      <c r="I103" s="186"/>
      <c r="J103" s="187"/>
      <c r="K103" s="187"/>
    </row>
    <row r="104" spans="3:11" ht="13.5" customHeight="1">
      <c r="C104" s="186"/>
      <c r="D104" s="186"/>
      <c r="E104" s="187"/>
      <c r="F104" s="187"/>
      <c r="H104" s="186"/>
      <c r="I104" s="186"/>
      <c r="J104" s="187"/>
      <c r="K104" s="187"/>
    </row>
    <row r="105" spans="3:11" ht="13.5" customHeight="1">
      <c r="C105" s="186"/>
      <c r="D105" s="186"/>
      <c r="E105" s="187"/>
      <c r="F105" s="187"/>
      <c r="H105" s="186"/>
      <c r="I105" s="186"/>
      <c r="J105" s="187"/>
      <c r="K105" s="187"/>
    </row>
    <row r="106" spans="3:11" ht="13.5" customHeight="1">
      <c r="C106" s="186"/>
      <c r="D106" s="186"/>
      <c r="E106" s="187"/>
      <c r="F106" s="187"/>
      <c r="H106" s="186"/>
      <c r="I106" s="186"/>
      <c r="J106" s="187"/>
      <c r="K106" s="187"/>
    </row>
    <row r="107" spans="3:11" ht="13.5" customHeight="1">
      <c r="C107" s="186"/>
      <c r="D107" s="186"/>
      <c r="E107" s="187"/>
      <c r="F107" s="187"/>
      <c r="H107" s="186"/>
      <c r="I107" s="186"/>
      <c r="J107" s="187"/>
      <c r="K107" s="187"/>
    </row>
    <row r="108" spans="3:11" ht="13.5" customHeight="1">
      <c r="C108" s="186"/>
      <c r="D108" s="186"/>
      <c r="E108" s="187"/>
      <c r="F108" s="187"/>
      <c r="H108" s="186"/>
      <c r="I108" s="186"/>
      <c r="J108" s="187"/>
      <c r="K108" s="187"/>
    </row>
    <row r="109" spans="3:11" ht="13.5" customHeight="1">
      <c r="C109" s="186"/>
      <c r="D109" s="186"/>
      <c r="E109" s="187"/>
      <c r="F109" s="187"/>
      <c r="H109" s="186"/>
      <c r="I109" s="186"/>
      <c r="J109" s="187"/>
      <c r="K109" s="187"/>
    </row>
    <row r="110" spans="3:11" ht="13.5" customHeight="1">
      <c r="C110" s="186"/>
      <c r="D110" s="186"/>
      <c r="E110" s="187"/>
      <c r="F110" s="187"/>
      <c r="H110" s="186"/>
      <c r="I110" s="186"/>
      <c r="J110" s="187"/>
      <c r="K110" s="187"/>
    </row>
    <row r="111" spans="3:11" ht="13.5" customHeight="1">
      <c r="C111" s="186"/>
      <c r="D111" s="186"/>
      <c r="E111" s="187"/>
      <c r="F111" s="187"/>
      <c r="H111" s="186"/>
      <c r="I111" s="186"/>
      <c r="J111" s="187"/>
      <c r="K111" s="187"/>
    </row>
    <row r="112" spans="3:11" ht="13.5" customHeight="1">
      <c r="C112" s="186"/>
      <c r="D112" s="186"/>
      <c r="E112" s="187"/>
      <c r="F112" s="187"/>
      <c r="H112" s="186"/>
      <c r="I112" s="186"/>
      <c r="J112" s="187"/>
      <c r="K112" s="187"/>
    </row>
    <row r="113" spans="3:11" ht="13.5" customHeight="1">
      <c r="C113" s="186"/>
      <c r="D113" s="186"/>
      <c r="E113" s="187"/>
      <c r="F113" s="187"/>
      <c r="H113" s="186"/>
      <c r="I113" s="186"/>
      <c r="J113" s="187"/>
      <c r="K113" s="187"/>
    </row>
    <row r="114" spans="3:11" ht="13.5" customHeight="1">
      <c r="C114" s="186"/>
      <c r="D114" s="186"/>
      <c r="E114" s="187"/>
      <c r="F114" s="187"/>
      <c r="H114" s="186"/>
      <c r="I114" s="186"/>
      <c r="J114" s="187"/>
      <c r="K114" s="187"/>
    </row>
    <row r="115" spans="3:11" ht="13.5" customHeight="1">
      <c r="C115" s="186"/>
      <c r="D115" s="186"/>
      <c r="E115" s="187"/>
      <c r="F115" s="187"/>
      <c r="H115" s="186"/>
      <c r="I115" s="186"/>
      <c r="J115" s="187"/>
      <c r="K115" s="187"/>
    </row>
    <row r="116" spans="3:11" ht="13.5" customHeight="1">
      <c r="C116" s="186"/>
      <c r="D116" s="186"/>
      <c r="E116" s="187"/>
      <c r="F116" s="187"/>
      <c r="H116" s="186"/>
      <c r="I116" s="186"/>
      <c r="J116" s="187"/>
      <c r="K116" s="187"/>
    </row>
    <row r="117" spans="3:11" ht="13.5" customHeight="1">
      <c r="C117" s="186"/>
      <c r="D117" s="186"/>
      <c r="E117" s="187"/>
      <c r="F117" s="187"/>
      <c r="H117" s="186"/>
      <c r="I117" s="186"/>
      <c r="J117" s="187"/>
      <c r="K117" s="187"/>
    </row>
    <row r="118" spans="3:11" ht="13.5" customHeight="1">
      <c r="C118" s="186"/>
      <c r="D118" s="186"/>
      <c r="E118" s="187"/>
      <c r="F118" s="187"/>
      <c r="H118" s="186"/>
      <c r="I118" s="186"/>
      <c r="J118" s="187"/>
      <c r="K118" s="187"/>
    </row>
    <row r="119" spans="3:11" ht="13.5" customHeight="1">
      <c r="C119" s="186"/>
      <c r="D119" s="186"/>
      <c r="E119" s="187"/>
      <c r="F119" s="187"/>
      <c r="H119" s="186"/>
      <c r="I119" s="186"/>
      <c r="J119" s="187"/>
      <c r="K119" s="187"/>
    </row>
    <row r="120" spans="3:11" ht="13.5" customHeight="1">
      <c r="C120" s="186"/>
      <c r="D120" s="186"/>
      <c r="E120" s="187"/>
      <c r="F120" s="187"/>
      <c r="H120" s="186"/>
      <c r="I120" s="186"/>
      <c r="J120" s="187"/>
      <c r="K120" s="187"/>
    </row>
    <row r="121" spans="3:11" ht="13.5" customHeight="1">
      <c r="C121" s="186"/>
      <c r="D121" s="186"/>
      <c r="E121" s="187"/>
      <c r="F121" s="187"/>
      <c r="H121" s="186"/>
      <c r="I121" s="186"/>
      <c r="J121" s="187"/>
      <c r="K121" s="187"/>
    </row>
    <row r="122" spans="3:11" ht="13.5" customHeight="1">
      <c r="C122" s="186"/>
      <c r="D122" s="186"/>
      <c r="E122" s="187"/>
      <c r="F122" s="187"/>
      <c r="H122" s="186"/>
      <c r="I122" s="186"/>
      <c r="J122" s="187"/>
      <c r="K122" s="187"/>
    </row>
    <row r="123" spans="3:11" ht="13.5" customHeight="1">
      <c r="C123" s="186"/>
      <c r="D123" s="186"/>
      <c r="E123" s="187"/>
      <c r="F123" s="187"/>
      <c r="H123" s="186"/>
      <c r="I123" s="186"/>
      <c r="J123" s="187"/>
      <c r="K123" s="187"/>
    </row>
    <row r="124" spans="3:11" ht="13.5" customHeight="1">
      <c r="C124" s="186"/>
      <c r="D124" s="186"/>
      <c r="E124" s="187"/>
      <c r="F124" s="187"/>
      <c r="H124" s="186"/>
      <c r="I124" s="186"/>
      <c r="J124" s="187"/>
      <c r="K124" s="187"/>
    </row>
    <row r="125" spans="3:11" ht="13.5" customHeight="1">
      <c r="C125" s="186"/>
      <c r="D125" s="186"/>
      <c r="E125" s="187"/>
      <c r="F125" s="187"/>
      <c r="H125" s="186"/>
      <c r="I125" s="186"/>
      <c r="J125" s="187"/>
      <c r="K125" s="187"/>
    </row>
    <row r="126" spans="3:11" ht="13.5" customHeight="1">
      <c r="C126" s="186"/>
      <c r="D126" s="186"/>
      <c r="E126" s="187"/>
      <c r="F126" s="187"/>
      <c r="H126" s="186"/>
      <c r="I126" s="186"/>
      <c r="J126" s="187"/>
      <c r="K126" s="187"/>
    </row>
    <row r="127" spans="3:11" ht="13.5" customHeight="1">
      <c r="C127" s="186"/>
      <c r="D127" s="186"/>
      <c r="E127" s="187"/>
      <c r="F127" s="187"/>
      <c r="H127" s="186"/>
      <c r="I127" s="186"/>
      <c r="J127" s="187"/>
      <c r="K127" s="187"/>
    </row>
    <row r="128" spans="3:11" ht="13.5" customHeight="1">
      <c r="C128" s="186"/>
      <c r="D128" s="186"/>
      <c r="E128" s="187"/>
      <c r="F128" s="187"/>
      <c r="H128" s="186"/>
      <c r="I128" s="186"/>
      <c r="J128" s="187"/>
      <c r="K128" s="187"/>
    </row>
    <row r="129" spans="3:11" ht="13.5" customHeight="1">
      <c r="C129" s="186"/>
      <c r="D129" s="186"/>
      <c r="E129" s="187"/>
      <c r="F129" s="187"/>
      <c r="H129" s="186"/>
      <c r="I129" s="186"/>
      <c r="J129" s="187"/>
      <c r="K129" s="187"/>
    </row>
    <row r="130" spans="3:11" ht="13.5" customHeight="1">
      <c r="C130" s="186"/>
      <c r="D130" s="186"/>
      <c r="E130" s="187"/>
      <c r="F130" s="187"/>
      <c r="H130" s="186"/>
      <c r="I130" s="186"/>
      <c r="J130" s="187"/>
      <c r="K130" s="187"/>
    </row>
    <row r="131" spans="3:11" ht="13.5" customHeight="1">
      <c r="C131" s="186"/>
      <c r="D131" s="186"/>
      <c r="E131" s="187"/>
      <c r="F131" s="187"/>
      <c r="H131" s="186"/>
      <c r="I131" s="186"/>
      <c r="J131" s="187"/>
      <c r="K131" s="187"/>
    </row>
    <row r="132" spans="3:11" ht="13.5" customHeight="1">
      <c r="C132" s="186"/>
      <c r="D132" s="186"/>
      <c r="E132" s="187"/>
      <c r="F132" s="187"/>
      <c r="H132" s="186"/>
      <c r="I132" s="186"/>
      <c r="J132" s="187"/>
      <c r="K132" s="187"/>
    </row>
    <row r="133" spans="3:11" ht="13.5" customHeight="1">
      <c r="C133" s="186"/>
      <c r="D133" s="186"/>
      <c r="E133" s="187"/>
      <c r="F133" s="187"/>
      <c r="H133" s="186"/>
      <c r="I133" s="186"/>
      <c r="J133" s="187"/>
      <c r="K133" s="187"/>
    </row>
    <row r="134" spans="3:11" ht="13.5" customHeight="1">
      <c r="C134" s="186"/>
      <c r="D134" s="186"/>
      <c r="E134" s="187"/>
      <c r="F134" s="187"/>
      <c r="H134" s="186"/>
      <c r="I134" s="186"/>
      <c r="J134" s="187"/>
      <c r="K134" s="187"/>
    </row>
    <row r="135" spans="3:11" ht="13.5" customHeight="1">
      <c r="C135" s="186"/>
      <c r="D135" s="186"/>
      <c r="E135" s="187"/>
      <c r="F135" s="187"/>
      <c r="H135" s="186"/>
      <c r="I135" s="186"/>
      <c r="J135" s="187"/>
      <c r="K135" s="187"/>
    </row>
    <row r="136" spans="3:11" ht="13.5" customHeight="1">
      <c r="C136" s="186"/>
      <c r="D136" s="186"/>
      <c r="E136" s="187"/>
      <c r="F136" s="187"/>
      <c r="H136" s="186"/>
      <c r="I136" s="186"/>
      <c r="J136" s="187"/>
      <c r="K136" s="187"/>
    </row>
    <row r="137" spans="3:11" ht="13.5" customHeight="1">
      <c r="C137" s="186"/>
      <c r="D137" s="186"/>
      <c r="E137" s="187"/>
      <c r="F137" s="187"/>
      <c r="H137" s="186"/>
      <c r="I137" s="186"/>
      <c r="J137" s="187"/>
      <c r="K137" s="187"/>
    </row>
    <row r="138" spans="3:11" ht="13.5" customHeight="1">
      <c r="C138" s="186"/>
      <c r="D138" s="186"/>
      <c r="E138" s="187"/>
      <c r="F138" s="187"/>
      <c r="H138" s="186"/>
      <c r="I138" s="186"/>
      <c r="J138" s="187"/>
      <c r="K138" s="187"/>
    </row>
    <row r="139" spans="3:11" ht="13.5" customHeight="1">
      <c r="C139" s="186"/>
      <c r="D139" s="186"/>
      <c r="E139" s="187"/>
      <c r="F139" s="187"/>
      <c r="H139" s="186"/>
      <c r="I139" s="186"/>
      <c r="J139" s="187"/>
      <c r="K139" s="187"/>
    </row>
    <row r="140" spans="3:11" ht="13.5" customHeight="1">
      <c r="C140" s="186"/>
      <c r="D140" s="186"/>
      <c r="E140" s="187"/>
      <c r="F140" s="187"/>
      <c r="H140" s="186"/>
      <c r="I140" s="186"/>
      <c r="J140" s="187"/>
      <c r="K140" s="187"/>
    </row>
    <row r="141" spans="3:11" ht="13.5" customHeight="1">
      <c r="C141" s="186"/>
      <c r="D141" s="186"/>
      <c r="E141" s="187"/>
      <c r="F141" s="187"/>
      <c r="H141" s="186"/>
      <c r="I141" s="186"/>
      <c r="J141" s="187"/>
      <c r="K141" s="187"/>
    </row>
    <row r="142" spans="3:11" ht="13.5" customHeight="1">
      <c r="C142" s="186"/>
      <c r="D142" s="186"/>
      <c r="E142" s="187"/>
      <c r="F142" s="187"/>
      <c r="H142" s="186"/>
      <c r="I142" s="186"/>
      <c r="J142" s="187"/>
      <c r="K142" s="187"/>
    </row>
    <row r="143" spans="3:11" ht="13.5" customHeight="1">
      <c r="C143" s="186"/>
      <c r="D143" s="186"/>
      <c r="E143" s="187"/>
      <c r="F143" s="187"/>
      <c r="H143" s="186"/>
      <c r="I143" s="186"/>
      <c r="J143" s="187"/>
      <c r="K143" s="187"/>
    </row>
    <row r="144" spans="3:11" ht="13.5" customHeight="1">
      <c r="C144" s="186"/>
      <c r="D144" s="186"/>
      <c r="E144" s="187"/>
      <c r="F144" s="187"/>
      <c r="H144" s="186"/>
      <c r="I144" s="186"/>
      <c r="J144" s="187"/>
      <c r="K144" s="187"/>
    </row>
    <row r="145" spans="3:11" ht="13.5" customHeight="1">
      <c r="C145" s="186"/>
      <c r="D145" s="186"/>
      <c r="E145" s="187"/>
      <c r="F145" s="187"/>
      <c r="H145" s="186"/>
      <c r="I145" s="186"/>
      <c r="J145" s="187"/>
      <c r="K145" s="187"/>
    </row>
    <row r="146" spans="3:11" ht="13.5" customHeight="1">
      <c r="C146" s="186"/>
      <c r="D146" s="186"/>
      <c r="E146" s="187"/>
      <c r="F146" s="187"/>
      <c r="H146" s="186"/>
      <c r="I146" s="186"/>
      <c r="J146" s="187"/>
      <c r="K146" s="187"/>
    </row>
    <row r="147" spans="3:11" ht="13.5" customHeight="1">
      <c r="C147" s="186"/>
      <c r="D147" s="186"/>
      <c r="E147" s="187"/>
      <c r="F147" s="187"/>
      <c r="H147" s="186"/>
      <c r="I147" s="186"/>
      <c r="J147" s="187"/>
      <c r="K147" s="187"/>
    </row>
    <row r="148" spans="3:11" ht="13.5" customHeight="1">
      <c r="C148" s="186"/>
      <c r="D148" s="186"/>
      <c r="E148" s="187"/>
      <c r="F148" s="187"/>
      <c r="H148" s="186"/>
      <c r="I148" s="186"/>
      <c r="J148" s="187"/>
      <c r="K148" s="187"/>
    </row>
    <row r="149" spans="3:11" ht="13.5" customHeight="1">
      <c r="C149" s="186"/>
      <c r="D149" s="186"/>
      <c r="E149" s="187"/>
      <c r="F149" s="187"/>
      <c r="H149" s="186"/>
      <c r="I149" s="186"/>
      <c r="J149" s="187"/>
      <c r="K149" s="187"/>
    </row>
    <row r="150" spans="3:11" ht="13.5" customHeight="1">
      <c r="C150" s="186"/>
      <c r="D150" s="186"/>
      <c r="E150" s="187"/>
      <c r="F150" s="187"/>
      <c r="H150" s="186"/>
      <c r="I150" s="186"/>
      <c r="J150" s="187"/>
      <c r="K150" s="187"/>
    </row>
    <row r="151" spans="3:11" ht="13.5" customHeight="1">
      <c r="C151" s="186"/>
      <c r="D151" s="186"/>
      <c r="E151" s="187"/>
      <c r="F151" s="187"/>
      <c r="H151" s="186"/>
      <c r="I151" s="186"/>
      <c r="J151" s="187"/>
      <c r="K151" s="187"/>
    </row>
    <row r="152" spans="3:11" ht="13.5" customHeight="1">
      <c r="C152" s="186"/>
      <c r="D152" s="186"/>
      <c r="E152" s="187"/>
      <c r="F152" s="187"/>
      <c r="H152" s="186"/>
      <c r="I152" s="186"/>
      <c r="J152" s="187"/>
      <c r="K152" s="187"/>
    </row>
    <row r="153" spans="3:11" ht="13.5" customHeight="1">
      <c r="C153" s="186"/>
      <c r="D153" s="186"/>
      <c r="E153" s="187"/>
      <c r="F153" s="187"/>
      <c r="H153" s="186"/>
      <c r="I153" s="186"/>
      <c r="J153" s="187"/>
      <c r="K153" s="187"/>
    </row>
    <row r="154" spans="3:11" ht="13.5" customHeight="1">
      <c r="C154" s="186"/>
      <c r="D154" s="186"/>
      <c r="E154" s="187"/>
      <c r="F154" s="187"/>
      <c r="H154" s="186"/>
      <c r="I154" s="186"/>
      <c r="J154" s="187"/>
      <c r="K154" s="187"/>
    </row>
    <row r="155" spans="3:11" ht="13.5" customHeight="1">
      <c r="C155" s="186"/>
      <c r="D155" s="186"/>
      <c r="E155" s="187"/>
      <c r="F155" s="187"/>
      <c r="H155" s="186"/>
      <c r="I155" s="186"/>
      <c r="J155" s="187"/>
      <c r="K155" s="187"/>
    </row>
    <row r="156" spans="3:11" ht="13.5" customHeight="1">
      <c r="C156" s="186"/>
      <c r="D156" s="186"/>
      <c r="E156" s="187"/>
      <c r="F156" s="187"/>
      <c r="H156" s="186"/>
      <c r="I156" s="186"/>
      <c r="J156" s="187"/>
      <c r="K156" s="187"/>
    </row>
    <row r="157" spans="3:11" ht="13.5" customHeight="1">
      <c r="C157" s="186"/>
      <c r="D157" s="186"/>
      <c r="E157" s="187"/>
      <c r="F157" s="187"/>
      <c r="H157" s="186"/>
      <c r="I157" s="186"/>
      <c r="J157" s="187"/>
      <c r="K157" s="187"/>
    </row>
    <row r="158" spans="3:11" ht="13.5" customHeight="1">
      <c r="C158" s="186"/>
      <c r="D158" s="186"/>
      <c r="E158" s="187"/>
      <c r="F158" s="187"/>
      <c r="H158" s="186"/>
      <c r="I158" s="186"/>
      <c r="J158" s="187"/>
      <c r="K158" s="187"/>
    </row>
    <row r="159" spans="3:11" ht="13.5" customHeight="1">
      <c r="C159" s="186"/>
      <c r="D159" s="186"/>
      <c r="E159" s="187"/>
      <c r="F159" s="187"/>
      <c r="H159" s="186"/>
      <c r="I159" s="186"/>
      <c r="J159" s="187"/>
      <c r="K159" s="187"/>
    </row>
    <row r="160" spans="3:11" ht="13.5" customHeight="1">
      <c r="C160" s="186"/>
      <c r="D160" s="186"/>
      <c r="E160" s="187"/>
      <c r="F160" s="187"/>
      <c r="H160" s="186"/>
      <c r="I160" s="186"/>
      <c r="J160" s="187"/>
      <c r="K160" s="187"/>
    </row>
    <row r="161" spans="3:11" ht="13.5" customHeight="1">
      <c r="C161" s="186"/>
      <c r="D161" s="186"/>
      <c r="E161" s="187"/>
      <c r="F161" s="187"/>
      <c r="H161" s="186"/>
      <c r="I161" s="186"/>
      <c r="J161" s="187"/>
      <c r="K161" s="187"/>
    </row>
    <row r="162" spans="3:11" ht="13.5" customHeight="1">
      <c r="C162" s="186"/>
      <c r="D162" s="186"/>
      <c r="E162" s="187"/>
      <c r="F162" s="187"/>
      <c r="H162" s="186"/>
      <c r="I162" s="186"/>
      <c r="J162" s="187"/>
      <c r="K162" s="187"/>
    </row>
    <row r="163" spans="3:11" ht="13.5" customHeight="1">
      <c r="C163" s="186"/>
      <c r="D163" s="186"/>
      <c r="E163" s="187"/>
      <c r="F163" s="187"/>
      <c r="H163" s="186"/>
      <c r="I163" s="186"/>
      <c r="J163" s="187"/>
      <c r="K163" s="187"/>
    </row>
    <row r="164" spans="3:11" ht="13.5" customHeight="1">
      <c r="C164" s="186"/>
      <c r="D164" s="186"/>
      <c r="E164" s="187"/>
      <c r="F164" s="187"/>
      <c r="H164" s="186"/>
      <c r="I164" s="186"/>
      <c r="J164" s="187"/>
      <c r="K164" s="187"/>
    </row>
    <row r="165" spans="3:11" ht="13.5" customHeight="1">
      <c r="C165" s="186"/>
      <c r="D165" s="186"/>
      <c r="E165" s="187"/>
      <c r="F165" s="187"/>
      <c r="H165" s="186"/>
      <c r="I165" s="186"/>
      <c r="J165" s="187"/>
      <c r="K165" s="187"/>
    </row>
    <row r="166" spans="3:11" ht="13.5" customHeight="1">
      <c r="C166" s="186"/>
      <c r="D166" s="186"/>
      <c r="E166" s="187"/>
      <c r="F166" s="187"/>
      <c r="H166" s="186"/>
      <c r="I166" s="186"/>
      <c r="J166" s="187"/>
      <c r="K166" s="187"/>
    </row>
    <row r="167" spans="3:11" ht="13.5" customHeight="1">
      <c r="C167" s="186"/>
      <c r="D167" s="186"/>
      <c r="E167" s="187"/>
      <c r="F167" s="187"/>
      <c r="H167" s="186"/>
      <c r="I167" s="186"/>
      <c r="J167" s="187"/>
      <c r="K167" s="187"/>
    </row>
    <row r="168" spans="3:11" ht="13.5" customHeight="1">
      <c r="C168" s="186"/>
      <c r="D168" s="186"/>
      <c r="E168" s="187"/>
      <c r="F168" s="187"/>
      <c r="H168" s="186"/>
      <c r="I168" s="186"/>
      <c r="J168" s="187"/>
      <c r="K168" s="187"/>
    </row>
    <row r="169" spans="3:11" ht="13.5" customHeight="1">
      <c r="C169" s="186"/>
      <c r="D169" s="186"/>
      <c r="E169" s="187"/>
      <c r="F169" s="187"/>
      <c r="H169" s="186"/>
      <c r="I169" s="186"/>
      <c r="J169" s="187"/>
      <c r="K169" s="187"/>
    </row>
    <row r="170" spans="3:11" ht="13.5" customHeight="1">
      <c r="C170" s="186"/>
      <c r="D170" s="186"/>
      <c r="E170" s="187"/>
      <c r="F170" s="187"/>
      <c r="H170" s="186"/>
      <c r="I170" s="186"/>
      <c r="J170" s="187"/>
      <c r="K170" s="187"/>
    </row>
    <row r="171" spans="3:11" ht="13.5" customHeight="1">
      <c r="C171" s="186"/>
      <c r="D171" s="186"/>
      <c r="E171" s="187"/>
      <c r="F171" s="187"/>
      <c r="H171" s="186"/>
      <c r="I171" s="186"/>
      <c r="J171" s="187"/>
      <c r="K171" s="187"/>
    </row>
    <row r="172" spans="3:11" ht="13.5" customHeight="1">
      <c r="C172" s="186"/>
      <c r="D172" s="186"/>
      <c r="E172" s="187"/>
      <c r="F172" s="187"/>
      <c r="H172" s="186"/>
      <c r="I172" s="186"/>
      <c r="J172" s="187"/>
      <c r="K172" s="187"/>
    </row>
    <row r="173" spans="3:11" ht="13.5" customHeight="1">
      <c r="C173" s="186"/>
      <c r="D173" s="186"/>
      <c r="E173" s="187"/>
      <c r="F173" s="187"/>
      <c r="H173" s="186"/>
      <c r="I173" s="186"/>
      <c r="J173" s="187"/>
      <c r="K173" s="187"/>
    </row>
    <row r="174" spans="3:11" ht="13.5" customHeight="1">
      <c r="C174" s="186"/>
      <c r="D174" s="186"/>
      <c r="E174" s="187"/>
      <c r="F174" s="187"/>
      <c r="H174" s="186"/>
      <c r="I174" s="186"/>
      <c r="J174" s="187"/>
      <c r="K174" s="187"/>
    </row>
    <row r="175" spans="3:11" ht="13.5" customHeight="1">
      <c r="C175" s="186"/>
      <c r="D175" s="186"/>
      <c r="E175" s="187"/>
      <c r="F175" s="187"/>
      <c r="H175" s="186"/>
      <c r="I175" s="186"/>
      <c r="J175" s="187"/>
      <c r="K175" s="187"/>
    </row>
    <row r="176" spans="3:11" ht="13.5" customHeight="1">
      <c r="C176" s="186"/>
      <c r="D176" s="186"/>
      <c r="E176" s="187"/>
      <c r="F176" s="187"/>
      <c r="H176" s="186"/>
      <c r="I176" s="186"/>
      <c r="J176" s="187"/>
      <c r="K176" s="187"/>
    </row>
    <row r="177" spans="3:11" ht="13.5" customHeight="1">
      <c r="C177" s="186"/>
      <c r="D177" s="186"/>
      <c r="E177" s="187"/>
      <c r="F177" s="187"/>
      <c r="H177" s="186"/>
      <c r="I177" s="186"/>
      <c r="J177" s="187"/>
      <c r="K177" s="187"/>
    </row>
    <row r="178" spans="3:11" ht="13.5" customHeight="1">
      <c r="C178" s="186"/>
      <c r="D178" s="186"/>
      <c r="E178" s="187"/>
      <c r="F178" s="187"/>
      <c r="H178" s="186"/>
      <c r="I178" s="186"/>
      <c r="J178" s="187"/>
      <c r="K178" s="187"/>
    </row>
    <row r="179" spans="3:11" ht="13.5" customHeight="1">
      <c r="C179" s="186"/>
      <c r="D179" s="186"/>
      <c r="E179" s="187"/>
      <c r="F179" s="187"/>
      <c r="H179" s="186"/>
      <c r="I179" s="186"/>
      <c r="J179" s="187"/>
      <c r="K179" s="187"/>
    </row>
    <row r="180" spans="3:11" ht="13.5" customHeight="1">
      <c r="C180" s="186"/>
      <c r="D180" s="186"/>
      <c r="E180" s="187"/>
      <c r="F180" s="187"/>
      <c r="H180" s="186"/>
      <c r="I180" s="186"/>
      <c r="J180" s="187"/>
      <c r="K180" s="187"/>
    </row>
    <row r="181" spans="3:11" ht="13.5" customHeight="1">
      <c r="C181" s="186"/>
      <c r="D181" s="186"/>
      <c r="E181" s="187"/>
      <c r="F181" s="187"/>
      <c r="H181" s="186"/>
      <c r="I181" s="186"/>
      <c r="J181" s="187"/>
      <c r="K181" s="187"/>
    </row>
    <row r="182" spans="3:11" ht="13.5" customHeight="1">
      <c r="C182" s="186"/>
      <c r="D182" s="186"/>
      <c r="E182" s="187"/>
      <c r="F182" s="187"/>
      <c r="H182" s="186"/>
      <c r="I182" s="186"/>
      <c r="J182" s="187"/>
      <c r="K182" s="187"/>
    </row>
    <row r="183" spans="3:11" ht="13.5" customHeight="1">
      <c r="C183" s="186"/>
      <c r="D183" s="186"/>
      <c r="E183" s="187"/>
      <c r="F183" s="187"/>
      <c r="H183" s="186"/>
      <c r="I183" s="186"/>
      <c r="J183" s="187"/>
      <c r="K183" s="187"/>
    </row>
    <row r="184" spans="3:11" ht="13.5" customHeight="1">
      <c r="C184" s="186"/>
      <c r="D184" s="186"/>
      <c r="E184" s="187"/>
      <c r="F184" s="187"/>
      <c r="H184" s="186"/>
      <c r="I184" s="186"/>
      <c r="J184" s="187"/>
      <c r="K184" s="187"/>
    </row>
    <row r="185" spans="3:11" ht="13.5" customHeight="1">
      <c r="C185" s="186"/>
      <c r="D185" s="186"/>
      <c r="E185" s="187"/>
      <c r="F185" s="187"/>
      <c r="H185" s="186"/>
      <c r="I185" s="186"/>
      <c r="J185" s="187"/>
      <c r="K185" s="187"/>
    </row>
    <row r="186" spans="3:11" ht="13.5" customHeight="1">
      <c r="C186" s="186"/>
      <c r="D186" s="186"/>
      <c r="E186" s="187"/>
      <c r="F186" s="187"/>
      <c r="H186" s="186"/>
      <c r="I186" s="186"/>
      <c r="J186" s="187"/>
      <c r="K186" s="187"/>
    </row>
    <row r="187" spans="3:11" ht="13.5" customHeight="1">
      <c r="C187" s="186"/>
      <c r="D187" s="186"/>
      <c r="E187" s="187"/>
      <c r="F187" s="187"/>
      <c r="H187" s="186"/>
      <c r="I187" s="186"/>
      <c r="J187" s="187"/>
      <c r="K187" s="187"/>
    </row>
    <row r="188" spans="3:11" ht="13.5" customHeight="1">
      <c r="C188" s="186"/>
      <c r="D188" s="186"/>
      <c r="E188" s="187"/>
      <c r="F188" s="187"/>
      <c r="H188" s="186"/>
      <c r="I188" s="186"/>
      <c r="J188" s="187"/>
      <c r="K188" s="187"/>
    </row>
    <row r="189" spans="3:11" ht="13.5" customHeight="1">
      <c r="C189" s="186"/>
      <c r="D189" s="186"/>
      <c r="E189" s="187"/>
      <c r="F189" s="187"/>
      <c r="H189" s="186"/>
      <c r="I189" s="186"/>
      <c r="J189" s="187"/>
      <c r="K189" s="187"/>
    </row>
    <row r="190" spans="3:11" ht="13.5" customHeight="1">
      <c r="C190" s="186"/>
      <c r="D190" s="186"/>
      <c r="E190" s="187"/>
      <c r="F190" s="187"/>
      <c r="H190" s="186"/>
      <c r="I190" s="186"/>
      <c r="J190" s="187"/>
      <c r="K190" s="187"/>
    </row>
    <row r="191" spans="3:11" ht="13.5" customHeight="1">
      <c r="C191" s="186"/>
      <c r="D191" s="186"/>
      <c r="E191" s="187"/>
      <c r="F191" s="187"/>
      <c r="H191" s="186"/>
      <c r="I191" s="186"/>
      <c r="J191" s="187"/>
      <c r="K191" s="187"/>
    </row>
    <row r="192" spans="3:11" ht="13.5" customHeight="1">
      <c r="C192" s="186"/>
      <c r="D192" s="186"/>
      <c r="E192" s="187"/>
      <c r="F192" s="187"/>
      <c r="H192" s="186"/>
      <c r="I192" s="186"/>
      <c r="J192" s="187"/>
      <c r="K192" s="187"/>
    </row>
    <row r="193" spans="3:11" ht="13.5" customHeight="1">
      <c r="C193" s="186"/>
      <c r="D193" s="186"/>
      <c r="E193" s="187"/>
      <c r="F193" s="187"/>
      <c r="H193" s="186"/>
      <c r="I193" s="186"/>
      <c r="J193" s="187"/>
      <c r="K193" s="187"/>
    </row>
    <row r="194" spans="3:11" ht="13.5" customHeight="1">
      <c r="C194" s="186"/>
      <c r="D194" s="186"/>
      <c r="E194" s="187"/>
      <c r="F194" s="187"/>
      <c r="H194" s="186"/>
      <c r="I194" s="186"/>
      <c r="J194" s="187"/>
      <c r="K194" s="187"/>
    </row>
    <row r="195" spans="3:11" ht="13.5" customHeight="1">
      <c r="C195" s="186"/>
      <c r="D195" s="186"/>
      <c r="E195" s="187"/>
      <c r="F195" s="187"/>
      <c r="H195" s="186"/>
      <c r="I195" s="186"/>
      <c r="J195" s="187"/>
      <c r="K195" s="187"/>
    </row>
    <row r="196" spans="3:11" ht="13.5" customHeight="1">
      <c r="C196" s="186"/>
      <c r="D196" s="186"/>
      <c r="E196" s="187"/>
      <c r="F196" s="187"/>
      <c r="H196" s="186"/>
      <c r="I196" s="186"/>
      <c r="J196" s="187"/>
      <c r="K196" s="187"/>
    </row>
    <row r="197" spans="3:11" ht="13.5" customHeight="1">
      <c r="C197" s="186"/>
      <c r="D197" s="186"/>
      <c r="E197" s="187"/>
      <c r="F197" s="187"/>
      <c r="H197" s="186"/>
      <c r="I197" s="186"/>
      <c r="J197" s="187"/>
      <c r="K197" s="187"/>
    </row>
    <row r="198" spans="3:11" ht="13.5" customHeight="1">
      <c r="C198" s="186"/>
      <c r="D198" s="186"/>
      <c r="E198" s="187"/>
      <c r="F198" s="187"/>
      <c r="H198" s="186"/>
      <c r="I198" s="186"/>
      <c r="J198" s="187"/>
      <c r="K198" s="187"/>
    </row>
    <row r="199" spans="3:11" ht="13.5" customHeight="1">
      <c r="C199" s="186"/>
      <c r="D199" s="186"/>
      <c r="E199" s="187"/>
      <c r="F199" s="187"/>
      <c r="H199" s="186"/>
      <c r="I199" s="186"/>
      <c r="J199" s="187"/>
      <c r="K199" s="187"/>
    </row>
    <row r="200" spans="3:11" ht="13.5" customHeight="1">
      <c r="C200" s="186"/>
      <c r="D200" s="186"/>
      <c r="E200" s="187"/>
      <c r="F200" s="187"/>
      <c r="H200" s="186"/>
      <c r="I200" s="186"/>
      <c r="J200" s="187"/>
      <c r="K200" s="187"/>
    </row>
    <row r="201" spans="3:11" ht="13.5" customHeight="1">
      <c r="C201" s="186"/>
      <c r="D201" s="186"/>
      <c r="E201" s="187"/>
      <c r="F201" s="187"/>
      <c r="H201" s="186"/>
      <c r="I201" s="186"/>
      <c r="J201" s="187"/>
      <c r="K201" s="187"/>
    </row>
    <row r="202" spans="3:11" ht="13.5" customHeight="1">
      <c r="C202" s="186"/>
      <c r="D202" s="186"/>
      <c r="E202" s="187"/>
      <c r="F202" s="187"/>
      <c r="H202" s="186"/>
      <c r="I202" s="186"/>
      <c r="J202" s="187"/>
      <c r="K202" s="187"/>
    </row>
    <row r="203" spans="3:11" ht="13.5" customHeight="1">
      <c r="C203" s="186"/>
      <c r="D203" s="186"/>
      <c r="E203" s="187"/>
      <c r="F203" s="187"/>
      <c r="H203" s="186"/>
      <c r="I203" s="186"/>
      <c r="J203" s="187"/>
      <c r="K203" s="187"/>
    </row>
    <row r="204" spans="3:11" ht="13.5" customHeight="1">
      <c r="C204" s="186"/>
      <c r="D204" s="186"/>
      <c r="E204" s="187"/>
      <c r="F204" s="187"/>
      <c r="H204" s="186"/>
      <c r="I204" s="186"/>
      <c r="J204" s="187"/>
      <c r="K204" s="187"/>
    </row>
    <row r="205" spans="3:11" ht="13.5" customHeight="1">
      <c r="C205" s="186"/>
      <c r="D205" s="186"/>
      <c r="E205" s="187"/>
      <c r="F205" s="187"/>
      <c r="H205" s="186"/>
      <c r="I205" s="186"/>
      <c r="J205" s="187"/>
      <c r="K205" s="187"/>
    </row>
    <row r="206" spans="3:11" ht="13.5" customHeight="1">
      <c r="C206" s="186"/>
      <c r="D206" s="186"/>
      <c r="E206" s="187"/>
      <c r="F206" s="187"/>
      <c r="H206" s="186"/>
      <c r="I206" s="186"/>
      <c r="J206" s="187"/>
      <c r="K206" s="187"/>
    </row>
    <row r="207" spans="3:11" ht="13.5" customHeight="1">
      <c r="C207" s="186"/>
      <c r="D207" s="186"/>
      <c r="E207" s="187"/>
      <c r="F207" s="187"/>
      <c r="H207" s="186"/>
      <c r="I207" s="186"/>
      <c r="J207" s="187"/>
      <c r="K207" s="187"/>
    </row>
    <row r="208" spans="3:11" ht="13.5" customHeight="1">
      <c r="C208" s="186"/>
      <c r="D208" s="186"/>
      <c r="E208" s="187"/>
      <c r="F208" s="187"/>
      <c r="H208" s="186"/>
      <c r="I208" s="186"/>
      <c r="J208" s="187"/>
      <c r="K208" s="187"/>
    </row>
    <row r="209" spans="3:11" ht="13.5" customHeight="1">
      <c r="C209" s="186"/>
      <c r="D209" s="186"/>
      <c r="E209" s="187"/>
      <c r="F209" s="187"/>
      <c r="H209" s="186"/>
      <c r="I209" s="186"/>
      <c r="J209" s="187"/>
      <c r="K209" s="187"/>
    </row>
    <row r="210" spans="3:11" ht="13.5" customHeight="1">
      <c r="C210" s="186"/>
      <c r="D210" s="186"/>
      <c r="E210" s="187"/>
      <c r="F210" s="187"/>
      <c r="H210" s="186"/>
      <c r="I210" s="186"/>
      <c r="J210" s="187"/>
      <c r="K210" s="187"/>
    </row>
    <row r="211" spans="3:11" ht="13.5" customHeight="1">
      <c r="C211" s="186"/>
      <c r="D211" s="186"/>
      <c r="E211" s="187"/>
      <c r="F211" s="187"/>
      <c r="H211" s="186"/>
      <c r="I211" s="186"/>
      <c r="J211" s="187"/>
      <c r="K211" s="187"/>
    </row>
    <row r="212" spans="3:11" ht="13.5" customHeight="1">
      <c r="C212" s="186"/>
      <c r="D212" s="186"/>
      <c r="E212" s="187"/>
      <c r="F212" s="187"/>
      <c r="H212" s="186"/>
      <c r="I212" s="186"/>
      <c r="J212" s="187"/>
      <c r="K212" s="187"/>
    </row>
    <row r="213" spans="3:11" ht="13.5" customHeight="1">
      <c r="C213" s="186"/>
      <c r="D213" s="186"/>
      <c r="E213" s="187"/>
      <c r="F213" s="187"/>
      <c r="H213" s="186"/>
      <c r="I213" s="186"/>
      <c r="J213" s="187"/>
      <c r="K213" s="187"/>
    </row>
    <row r="214" spans="3:11" ht="13.5" customHeight="1">
      <c r="C214" s="186"/>
      <c r="D214" s="186"/>
      <c r="E214" s="187"/>
      <c r="F214" s="187"/>
      <c r="H214" s="186"/>
      <c r="I214" s="186"/>
      <c r="J214" s="187"/>
      <c r="K214" s="187"/>
    </row>
    <row r="215" spans="3:11" ht="13.5" customHeight="1">
      <c r="C215" s="186"/>
      <c r="D215" s="186"/>
      <c r="E215" s="187"/>
      <c r="F215" s="187"/>
      <c r="H215" s="186"/>
      <c r="I215" s="186"/>
      <c r="J215" s="187"/>
      <c r="K215" s="187"/>
    </row>
    <row r="216" spans="3:11" ht="13.5" customHeight="1">
      <c r="C216" s="186"/>
      <c r="D216" s="186"/>
      <c r="E216" s="187"/>
      <c r="F216" s="187"/>
      <c r="H216" s="186"/>
      <c r="I216" s="186"/>
      <c r="J216" s="187"/>
      <c r="K216" s="187"/>
    </row>
    <row r="217" spans="3:11" ht="13.5" customHeight="1">
      <c r="C217" s="186"/>
      <c r="D217" s="186"/>
      <c r="E217" s="187"/>
      <c r="F217" s="187"/>
      <c r="H217" s="186"/>
      <c r="I217" s="186"/>
      <c r="J217" s="187"/>
      <c r="K217" s="187"/>
    </row>
    <row r="218" spans="3:11" ht="13.5" customHeight="1">
      <c r="C218" s="186"/>
      <c r="D218" s="186"/>
      <c r="E218" s="187"/>
      <c r="F218" s="187"/>
      <c r="H218" s="186"/>
      <c r="I218" s="186"/>
      <c r="J218" s="187"/>
      <c r="K218" s="187"/>
    </row>
    <row r="219" spans="3:11" ht="13.5" customHeight="1">
      <c r="C219" s="186"/>
      <c r="D219" s="186"/>
      <c r="E219" s="187"/>
      <c r="F219" s="187"/>
      <c r="H219" s="186"/>
      <c r="I219" s="186"/>
      <c r="J219" s="187"/>
      <c r="K219" s="187"/>
    </row>
    <row r="220" spans="3:11" ht="13.5" customHeight="1">
      <c r="C220" s="186"/>
      <c r="D220" s="186"/>
      <c r="E220" s="187"/>
      <c r="F220" s="187"/>
      <c r="H220" s="186"/>
      <c r="I220" s="186"/>
      <c r="J220" s="187"/>
      <c r="K220" s="187"/>
    </row>
    <row r="221" spans="3:11" ht="13.5" customHeight="1">
      <c r="C221" s="186"/>
      <c r="D221" s="186"/>
      <c r="E221" s="187"/>
      <c r="F221" s="187"/>
      <c r="H221" s="186"/>
      <c r="I221" s="186"/>
      <c r="J221" s="187"/>
      <c r="K221" s="187"/>
    </row>
    <row r="222" spans="3:11" ht="13.5" customHeight="1">
      <c r="C222" s="186"/>
      <c r="D222" s="186"/>
      <c r="E222" s="187"/>
      <c r="F222" s="187"/>
      <c r="H222" s="186"/>
      <c r="I222" s="186"/>
      <c r="J222" s="187"/>
      <c r="K222" s="187"/>
    </row>
    <row r="223" spans="3:11" ht="13.5" customHeight="1">
      <c r="C223" s="186"/>
      <c r="D223" s="186"/>
      <c r="E223" s="187"/>
      <c r="F223" s="187"/>
      <c r="H223" s="186"/>
      <c r="I223" s="186"/>
      <c r="J223" s="187"/>
      <c r="K223" s="187"/>
    </row>
    <row r="224" spans="3:11" ht="13.5" customHeight="1">
      <c r="C224" s="186"/>
      <c r="D224" s="186"/>
      <c r="E224" s="187"/>
      <c r="F224" s="187"/>
      <c r="H224" s="186"/>
      <c r="I224" s="186"/>
      <c r="J224" s="187"/>
      <c r="K224" s="187"/>
    </row>
    <row r="225" spans="3:11" ht="13.5" customHeight="1">
      <c r="C225" s="186"/>
      <c r="D225" s="186"/>
      <c r="E225" s="187"/>
      <c r="F225" s="187"/>
      <c r="H225" s="186"/>
      <c r="I225" s="186"/>
      <c r="J225" s="187"/>
      <c r="K225" s="187"/>
    </row>
    <row r="226" spans="3:11" ht="13.5" customHeight="1">
      <c r="C226" s="186"/>
      <c r="D226" s="186"/>
      <c r="E226" s="187"/>
      <c r="F226" s="187"/>
      <c r="H226" s="186"/>
      <c r="I226" s="186"/>
      <c r="J226" s="187"/>
      <c r="K226" s="187"/>
    </row>
    <row r="227" spans="3:11" ht="13.5" customHeight="1">
      <c r="C227" s="186"/>
      <c r="D227" s="186"/>
      <c r="E227" s="187"/>
      <c r="F227" s="187"/>
      <c r="H227" s="186"/>
      <c r="I227" s="186"/>
      <c r="J227" s="187"/>
      <c r="K227" s="187"/>
    </row>
    <row r="228" spans="3:11" ht="13.5" customHeight="1">
      <c r="C228" s="186"/>
      <c r="D228" s="186"/>
      <c r="E228" s="187"/>
      <c r="F228" s="187"/>
      <c r="H228" s="186"/>
      <c r="I228" s="186"/>
      <c r="J228" s="187"/>
      <c r="K228" s="187"/>
    </row>
    <row r="229" spans="3:11" ht="13.5" customHeight="1">
      <c r="C229" s="186"/>
      <c r="D229" s="186"/>
      <c r="E229" s="187"/>
      <c r="F229" s="187"/>
      <c r="H229" s="186"/>
      <c r="I229" s="186"/>
      <c r="J229" s="187"/>
      <c r="K229" s="187"/>
    </row>
    <row r="230" spans="3:11" ht="13.5" customHeight="1">
      <c r="C230" s="186"/>
      <c r="D230" s="186"/>
      <c r="E230" s="187"/>
      <c r="F230" s="187"/>
      <c r="H230" s="186"/>
      <c r="I230" s="186"/>
      <c r="J230" s="187"/>
      <c r="K230" s="187"/>
    </row>
    <row r="231" spans="3:11" ht="13.5" customHeight="1">
      <c r="C231" s="186"/>
      <c r="D231" s="186"/>
      <c r="E231" s="187"/>
      <c r="F231" s="187"/>
      <c r="H231" s="186"/>
      <c r="I231" s="186"/>
      <c r="J231" s="187"/>
      <c r="K231" s="187"/>
    </row>
    <row r="232" spans="3:11" ht="13.5" customHeight="1">
      <c r="C232" s="186"/>
      <c r="D232" s="186"/>
      <c r="E232" s="187"/>
      <c r="F232" s="187"/>
      <c r="H232" s="186"/>
      <c r="I232" s="186"/>
      <c r="J232" s="187"/>
      <c r="K232" s="187"/>
    </row>
    <row r="233" spans="3:11" ht="13.5" customHeight="1">
      <c r="C233" s="186"/>
      <c r="D233" s="186"/>
      <c r="E233" s="187"/>
      <c r="F233" s="187"/>
      <c r="H233" s="186"/>
      <c r="I233" s="186"/>
      <c r="J233" s="187"/>
      <c r="K233" s="187"/>
    </row>
    <row r="234" spans="3:11" ht="13.5" customHeight="1">
      <c r="C234" s="186"/>
      <c r="D234" s="186"/>
      <c r="E234" s="187"/>
      <c r="F234" s="187"/>
      <c r="H234" s="186"/>
      <c r="I234" s="186"/>
      <c r="J234" s="187"/>
      <c r="K234" s="187"/>
    </row>
    <row r="235" spans="3:11" ht="13.5" customHeight="1">
      <c r="C235" s="186"/>
      <c r="D235" s="186"/>
      <c r="E235" s="187"/>
      <c r="F235" s="187"/>
      <c r="H235" s="186"/>
      <c r="I235" s="186"/>
      <c r="J235" s="187"/>
      <c r="K235" s="187"/>
    </row>
    <row r="236" spans="3:11" ht="13.5" customHeight="1">
      <c r="C236" s="186"/>
      <c r="D236" s="186"/>
      <c r="E236" s="187"/>
      <c r="F236" s="187"/>
      <c r="H236" s="186"/>
      <c r="I236" s="186"/>
      <c r="J236" s="187"/>
      <c r="K236" s="187"/>
    </row>
    <row r="237" spans="3:11" ht="13.5" customHeight="1">
      <c r="C237" s="186"/>
      <c r="D237" s="186"/>
      <c r="E237" s="187"/>
      <c r="F237" s="187"/>
      <c r="H237" s="186"/>
      <c r="I237" s="186"/>
      <c r="J237" s="187"/>
      <c r="K237" s="187"/>
    </row>
    <row r="238" spans="3:11" ht="13.5" customHeight="1">
      <c r="C238" s="186"/>
      <c r="D238" s="186"/>
      <c r="E238" s="187"/>
      <c r="F238" s="187"/>
      <c r="H238" s="186"/>
      <c r="I238" s="186"/>
      <c r="J238" s="187"/>
      <c r="K238" s="187"/>
    </row>
    <row r="239" spans="3:11" ht="13.5" customHeight="1">
      <c r="C239" s="186"/>
      <c r="D239" s="186"/>
      <c r="E239" s="187"/>
      <c r="F239" s="187"/>
      <c r="H239" s="186"/>
      <c r="I239" s="186"/>
      <c r="J239" s="187"/>
      <c r="K239" s="187"/>
    </row>
    <row r="240" spans="3:11" ht="13.5" customHeight="1">
      <c r="C240" s="186"/>
      <c r="D240" s="186"/>
      <c r="E240" s="187"/>
      <c r="F240" s="187"/>
      <c r="H240" s="186"/>
      <c r="I240" s="186"/>
      <c r="J240" s="187"/>
      <c r="K240" s="187"/>
    </row>
    <row r="241" spans="3:11" ht="13.5" customHeight="1">
      <c r="C241" s="186"/>
      <c r="D241" s="186"/>
      <c r="E241" s="187"/>
      <c r="F241" s="187"/>
      <c r="H241" s="186"/>
      <c r="I241" s="186"/>
      <c r="J241" s="187"/>
      <c r="K241" s="187"/>
    </row>
    <row r="242" spans="3:11" ht="13.5" customHeight="1">
      <c r="C242" s="186"/>
      <c r="D242" s="186"/>
      <c r="E242" s="187"/>
      <c r="F242" s="187"/>
      <c r="H242" s="186"/>
      <c r="I242" s="186"/>
      <c r="J242" s="187"/>
      <c r="K242" s="187"/>
    </row>
    <row r="243" spans="3:11" ht="13.5" customHeight="1">
      <c r="C243" s="186"/>
      <c r="D243" s="186"/>
      <c r="E243" s="187"/>
      <c r="F243" s="187"/>
      <c r="H243" s="186"/>
      <c r="I243" s="186"/>
      <c r="J243" s="187"/>
      <c r="K243" s="187"/>
    </row>
    <row r="244" spans="3:11" ht="13.5" customHeight="1">
      <c r="C244" s="186"/>
      <c r="D244" s="186"/>
      <c r="E244" s="187"/>
      <c r="F244" s="187"/>
      <c r="H244" s="186"/>
      <c r="I244" s="186"/>
      <c r="J244" s="187"/>
      <c r="K244" s="187"/>
    </row>
    <row r="245" spans="3:11" ht="13.5" customHeight="1">
      <c r="C245" s="186"/>
      <c r="D245" s="186"/>
      <c r="E245" s="187"/>
      <c r="F245" s="187"/>
      <c r="H245" s="186"/>
      <c r="I245" s="186"/>
      <c r="J245" s="187"/>
      <c r="K245" s="187"/>
    </row>
    <row r="246" spans="3:11" ht="13.5" customHeight="1">
      <c r="C246" s="186"/>
      <c r="D246" s="186"/>
      <c r="E246" s="187"/>
      <c r="F246" s="187"/>
      <c r="H246" s="186"/>
      <c r="I246" s="186"/>
      <c r="J246" s="187"/>
      <c r="K246" s="187"/>
    </row>
    <row r="247" spans="3:11" ht="13.5" customHeight="1">
      <c r="C247" s="186"/>
      <c r="D247" s="186"/>
      <c r="E247" s="187"/>
      <c r="F247" s="187"/>
      <c r="H247" s="186"/>
      <c r="I247" s="186"/>
      <c r="J247" s="187"/>
      <c r="K247" s="187"/>
    </row>
    <row r="248" spans="3:11" ht="13.5" customHeight="1">
      <c r="C248" s="186"/>
      <c r="D248" s="186"/>
      <c r="E248" s="187"/>
      <c r="F248" s="187"/>
      <c r="H248" s="186"/>
      <c r="I248" s="186"/>
      <c r="J248" s="187"/>
      <c r="K248" s="187"/>
    </row>
    <row r="249" spans="3:11" ht="13.5" customHeight="1">
      <c r="C249" s="186"/>
      <c r="D249" s="186"/>
      <c r="E249" s="187"/>
      <c r="F249" s="187"/>
      <c r="H249" s="186"/>
      <c r="I249" s="186"/>
      <c r="J249" s="187"/>
      <c r="K249" s="187"/>
    </row>
    <row r="250" spans="3:11" ht="13.5" customHeight="1">
      <c r="C250" s="186"/>
      <c r="D250" s="186"/>
      <c r="E250" s="187"/>
      <c r="F250" s="187"/>
      <c r="H250" s="186"/>
      <c r="I250" s="186"/>
      <c r="J250" s="187"/>
      <c r="K250" s="187"/>
    </row>
    <row r="251" spans="3:11" ht="13.5" customHeight="1">
      <c r="C251" s="186"/>
      <c r="D251" s="186"/>
      <c r="E251" s="187"/>
      <c r="F251" s="187"/>
      <c r="H251" s="186"/>
      <c r="I251" s="186"/>
      <c r="J251" s="187"/>
      <c r="K251" s="187"/>
    </row>
    <row r="252" spans="3:11" ht="13.5" customHeight="1">
      <c r="C252" s="186"/>
      <c r="D252" s="186"/>
      <c r="E252" s="187"/>
      <c r="F252" s="187"/>
      <c r="H252" s="186"/>
      <c r="I252" s="186"/>
      <c r="J252" s="187"/>
      <c r="K252" s="187"/>
    </row>
    <row r="253" spans="3:11" ht="13.5" customHeight="1">
      <c r="C253" s="186"/>
      <c r="D253" s="186"/>
      <c r="E253" s="187"/>
      <c r="F253" s="187"/>
      <c r="H253" s="186"/>
      <c r="I253" s="186"/>
      <c r="J253" s="187"/>
      <c r="K253" s="187"/>
    </row>
    <row r="254" spans="3:11" ht="13.5" customHeight="1">
      <c r="C254" s="186"/>
      <c r="D254" s="186"/>
      <c r="E254" s="187"/>
      <c r="F254" s="187"/>
      <c r="H254" s="186"/>
      <c r="I254" s="186"/>
      <c r="J254" s="187"/>
      <c r="K254" s="187"/>
    </row>
    <row r="255" spans="3:11" ht="13.5" customHeight="1">
      <c r="C255" s="186"/>
      <c r="D255" s="186"/>
      <c r="E255" s="187"/>
      <c r="F255" s="187"/>
      <c r="H255" s="186"/>
      <c r="I255" s="186"/>
      <c r="J255" s="187"/>
      <c r="K255" s="187"/>
    </row>
    <row r="256" spans="3:11" ht="13.5" customHeight="1">
      <c r="C256" s="186"/>
      <c r="D256" s="186"/>
      <c r="E256" s="187"/>
      <c r="F256" s="187"/>
      <c r="H256" s="186"/>
      <c r="I256" s="186"/>
      <c r="J256" s="187"/>
      <c r="K256" s="187"/>
    </row>
    <row r="257" spans="3:11" ht="13.5" customHeight="1">
      <c r="C257" s="186"/>
      <c r="D257" s="186"/>
      <c r="E257" s="187"/>
      <c r="F257" s="187"/>
      <c r="H257" s="186"/>
      <c r="I257" s="186"/>
      <c r="J257" s="187"/>
      <c r="K257" s="187"/>
    </row>
    <row r="258" spans="3:11" ht="13.5" customHeight="1">
      <c r="C258" s="186"/>
      <c r="D258" s="186"/>
      <c r="E258" s="187"/>
      <c r="F258" s="187"/>
      <c r="H258" s="186"/>
      <c r="I258" s="186"/>
      <c r="J258" s="187"/>
      <c r="K258" s="187"/>
    </row>
    <row r="259" spans="3:11" ht="13.5" customHeight="1">
      <c r="C259" s="186"/>
      <c r="D259" s="186"/>
      <c r="E259" s="187"/>
      <c r="F259" s="187"/>
      <c r="H259" s="186"/>
      <c r="I259" s="186"/>
      <c r="J259" s="187"/>
      <c r="K259" s="187"/>
    </row>
    <row r="260" spans="3:11" ht="13.5" customHeight="1">
      <c r="C260" s="186"/>
      <c r="D260" s="186"/>
      <c r="E260" s="187"/>
      <c r="F260" s="187"/>
      <c r="H260" s="186"/>
      <c r="I260" s="186"/>
      <c r="J260" s="187"/>
      <c r="K260" s="187"/>
    </row>
    <row r="261" spans="3:11" ht="13.5" customHeight="1">
      <c r="C261" s="186"/>
      <c r="D261" s="186"/>
      <c r="E261" s="187"/>
      <c r="F261" s="187"/>
      <c r="H261" s="186"/>
      <c r="I261" s="186"/>
      <c r="J261" s="187"/>
      <c r="K261" s="187"/>
    </row>
    <row r="262" spans="3:11" ht="13.5" customHeight="1">
      <c r="C262" s="186"/>
      <c r="D262" s="186"/>
      <c r="E262" s="187"/>
      <c r="F262" s="187"/>
      <c r="H262" s="186"/>
      <c r="I262" s="186"/>
      <c r="J262" s="187"/>
      <c r="K262" s="187"/>
    </row>
    <row r="263" spans="3:11" ht="13.5" customHeight="1">
      <c r="C263" s="186"/>
      <c r="D263" s="186"/>
      <c r="E263" s="187"/>
      <c r="F263" s="187"/>
      <c r="H263" s="186"/>
      <c r="I263" s="186"/>
      <c r="J263" s="187"/>
      <c r="K263" s="187"/>
    </row>
    <row r="264" spans="3:11" ht="13.5" customHeight="1">
      <c r="C264" s="186"/>
      <c r="D264" s="186"/>
      <c r="E264" s="187"/>
      <c r="F264" s="187"/>
      <c r="H264" s="186"/>
      <c r="I264" s="186"/>
      <c r="J264" s="187"/>
      <c r="K264" s="187"/>
    </row>
    <row r="265" spans="3:11" ht="13.5" customHeight="1">
      <c r="C265" s="186"/>
      <c r="D265" s="186"/>
      <c r="E265" s="187"/>
      <c r="F265" s="187"/>
      <c r="H265" s="186"/>
      <c r="I265" s="186"/>
      <c r="J265" s="187"/>
      <c r="K265" s="187"/>
    </row>
    <row r="266" spans="3:11" ht="13.5" customHeight="1">
      <c r="C266" s="186"/>
      <c r="D266" s="186"/>
      <c r="E266" s="187"/>
      <c r="F266" s="187"/>
      <c r="H266" s="186"/>
      <c r="I266" s="186"/>
      <c r="J266" s="187"/>
      <c r="K266" s="187"/>
    </row>
    <row r="267" spans="3:11" ht="13.5" customHeight="1">
      <c r="C267" s="186"/>
      <c r="D267" s="186"/>
      <c r="E267" s="187"/>
      <c r="F267" s="187"/>
      <c r="H267" s="186"/>
      <c r="I267" s="186"/>
      <c r="J267" s="187"/>
      <c r="K267" s="187"/>
    </row>
    <row r="268" spans="3:11" ht="13.5" customHeight="1">
      <c r="C268" s="186"/>
      <c r="D268" s="186"/>
      <c r="E268" s="187"/>
      <c r="F268" s="187"/>
      <c r="H268" s="186"/>
      <c r="I268" s="186"/>
      <c r="J268" s="187"/>
      <c r="K268" s="187"/>
    </row>
    <row r="269" spans="3:11" ht="13.5" customHeight="1">
      <c r="C269" s="186"/>
      <c r="D269" s="186"/>
      <c r="E269" s="187"/>
      <c r="F269" s="187"/>
      <c r="H269" s="186"/>
      <c r="I269" s="186"/>
      <c r="J269" s="187"/>
      <c r="K269" s="187"/>
    </row>
    <row r="270" spans="3:11" ht="13.5" customHeight="1">
      <c r="C270" s="186"/>
      <c r="D270" s="186"/>
      <c r="E270" s="187"/>
      <c r="F270" s="187"/>
      <c r="H270" s="186"/>
      <c r="I270" s="186"/>
      <c r="J270" s="187"/>
      <c r="K270" s="187"/>
    </row>
    <row r="271" spans="3:11" ht="13.5" customHeight="1">
      <c r="C271" s="186"/>
      <c r="D271" s="186"/>
      <c r="E271" s="187"/>
      <c r="F271" s="187"/>
      <c r="H271" s="186"/>
      <c r="I271" s="186"/>
      <c r="J271" s="187"/>
      <c r="K271" s="187"/>
    </row>
    <row r="272" spans="3:11" ht="13.5" customHeight="1">
      <c r="C272" s="186"/>
      <c r="D272" s="186"/>
      <c r="E272" s="187"/>
      <c r="F272" s="187"/>
      <c r="H272" s="186"/>
      <c r="I272" s="186"/>
      <c r="J272" s="187"/>
      <c r="K272" s="187"/>
    </row>
    <row r="273" spans="3:11" ht="13.5" customHeight="1">
      <c r="C273" s="186"/>
      <c r="D273" s="186"/>
      <c r="E273" s="187"/>
      <c r="F273" s="187"/>
      <c r="H273" s="186"/>
      <c r="I273" s="186"/>
      <c r="J273" s="187"/>
      <c r="K273" s="187"/>
    </row>
    <row r="274" spans="3:11" ht="13.5" customHeight="1">
      <c r="C274" s="186"/>
      <c r="D274" s="186"/>
      <c r="E274" s="187"/>
      <c r="F274" s="187"/>
      <c r="H274" s="186"/>
      <c r="I274" s="186"/>
      <c r="J274" s="187"/>
      <c r="K274" s="187"/>
    </row>
    <row r="275" spans="3:11" ht="13.5" customHeight="1">
      <c r="C275" s="186"/>
      <c r="D275" s="186"/>
      <c r="E275" s="187"/>
      <c r="F275" s="187"/>
      <c r="H275" s="186"/>
      <c r="I275" s="186"/>
      <c r="J275" s="187"/>
      <c r="K275" s="187"/>
    </row>
    <row r="276" spans="3:11" ht="13.5" customHeight="1">
      <c r="C276" s="186"/>
      <c r="D276" s="186"/>
      <c r="E276" s="187"/>
      <c r="F276" s="187"/>
      <c r="H276" s="186"/>
      <c r="I276" s="186"/>
      <c r="J276" s="187"/>
      <c r="K276" s="187"/>
    </row>
    <row r="277" spans="3:11" ht="13.5" customHeight="1">
      <c r="C277" s="186"/>
      <c r="D277" s="186"/>
      <c r="E277" s="187"/>
      <c r="F277" s="187"/>
      <c r="H277" s="186"/>
      <c r="I277" s="186"/>
      <c r="J277" s="187"/>
      <c r="K277" s="187"/>
    </row>
    <row r="278" spans="3:11" ht="13.5" customHeight="1">
      <c r="C278" s="186"/>
      <c r="D278" s="186"/>
      <c r="E278" s="187"/>
      <c r="F278" s="187"/>
      <c r="H278" s="186"/>
      <c r="I278" s="186"/>
      <c r="J278" s="187"/>
      <c r="K278" s="187"/>
    </row>
    <row r="279" spans="3:11" ht="13.5" customHeight="1">
      <c r="C279" s="186"/>
      <c r="D279" s="186"/>
      <c r="E279" s="187"/>
      <c r="F279" s="187"/>
      <c r="H279" s="186"/>
      <c r="I279" s="186"/>
      <c r="J279" s="187"/>
      <c r="K279" s="187"/>
    </row>
    <row r="280" spans="3:11" ht="13.5" customHeight="1">
      <c r="C280" s="186"/>
      <c r="D280" s="186"/>
      <c r="E280" s="187"/>
      <c r="F280" s="187"/>
      <c r="H280" s="186"/>
      <c r="I280" s="186"/>
      <c r="J280" s="187"/>
      <c r="K280" s="187"/>
    </row>
    <row r="281" spans="3:11" ht="13.5" customHeight="1">
      <c r="C281" s="186"/>
      <c r="D281" s="186"/>
      <c r="E281" s="187"/>
      <c r="F281" s="187"/>
      <c r="H281" s="186"/>
      <c r="I281" s="186"/>
      <c r="J281" s="187"/>
      <c r="K281" s="187"/>
    </row>
    <row r="282" spans="3:11" ht="13.5" customHeight="1">
      <c r="C282" s="186"/>
      <c r="D282" s="186"/>
      <c r="E282" s="187"/>
      <c r="F282" s="187"/>
      <c r="H282" s="186"/>
      <c r="I282" s="186"/>
      <c r="J282" s="187"/>
      <c r="K282" s="187"/>
    </row>
    <row r="283" spans="3:11" ht="13.5" customHeight="1">
      <c r="C283" s="186"/>
      <c r="D283" s="186"/>
      <c r="E283" s="187"/>
      <c r="F283" s="187"/>
      <c r="H283" s="186"/>
      <c r="I283" s="186"/>
      <c r="J283" s="187"/>
      <c r="K283" s="187"/>
    </row>
    <row r="284" spans="3:11" ht="13.5" customHeight="1">
      <c r="C284" s="186"/>
      <c r="D284" s="186"/>
      <c r="E284" s="187"/>
      <c r="F284" s="187"/>
      <c r="H284" s="186"/>
      <c r="I284" s="186"/>
      <c r="J284" s="187"/>
      <c r="K284" s="187"/>
    </row>
    <row r="285" spans="3:11" ht="13.5" customHeight="1">
      <c r="C285" s="186"/>
      <c r="D285" s="186"/>
      <c r="E285" s="187"/>
      <c r="F285" s="187"/>
      <c r="H285" s="186"/>
      <c r="I285" s="186"/>
      <c r="J285" s="187"/>
      <c r="K285" s="187"/>
    </row>
    <row r="286" spans="3:11" ht="13.5" customHeight="1">
      <c r="C286" s="186"/>
      <c r="D286" s="186"/>
      <c r="E286" s="187"/>
      <c r="F286" s="187"/>
      <c r="H286" s="186"/>
      <c r="I286" s="186"/>
      <c r="J286" s="187"/>
      <c r="K286" s="187"/>
    </row>
    <row r="287" spans="3:11" ht="13.5" customHeight="1">
      <c r="C287" s="186"/>
      <c r="D287" s="186"/>
      <c r="E287" s="187"/>
      <c r="F287" s="187"/>
      <c r="H287" s="186"/>
      <c r="I287" s="186"/>
      <c r="J287" s="187"/>
      <c r="K287" s="187"/>
    </row>
    <row r="288" spans="3:11" ht="13.5" customHeight="1">
      <c r="C288" s="186"/>
      <c r="D288" s="186"/>
      <c r="E288" s="187"/>
      <c r="F288" s="187"/>
      <c r="H288" s="186"/>
      <c r="I288" s="186"/>
      <c r="J288" s="187"/>
      <c r="K288" s="187"/>
    </row>
    <row r="289" spans="3:11" ht="13.5" customHeight="1">
      <c r="C289" s="186"/>
      <c r="D289" s="186"/>
      <c r="E289" s="187"/>
      <c r="F289" s="187"/>
      <c r="H289" s="186"/>
      <c r="I289" s="186"/>
      <c r="J289" s="187"/>
      <c r="K289" s="187"/>
    </row>
    <row r="290" spans="3:11" ht="13.5" customHeight="1">
      <c r="C290" s="186"/>
      <c r="D290" s="186"/>
      <c r="E290" s="187"/>
      <c r="F290" s="187"/>
      <c r="H290" s="186"/>
      <c r="I290" s="186"/>
      <c r="J290" s="187"/>
      <c r="K290" s="187"/>
    </row>
    <row r="291" spans="3:11" ht="13.5" customHeight="1">
      <c r="C291" s="186"/>
      <c r="D291" s="186"/>
      <c r="E291" s="187"/>
      <c r="F291" s="187"/>
      <c r="H291" s="186"/>
      <c r="I291" s="186"/>
      <c r="J291" s="187"/>
      <c r="K291" s="187"/>
    </row>
    <row r="292" spans="3:11" ht="13.5" customHeight="1">
      <c r="C292" s="186"/>
      <c r="D292" s="186"/>
      <c r="E292" s="187"/>
      <c r="F292" s="187"/>
      <c r="H292" s="186"/>
      <c r="I292" s="186"/>
      <c r="J292" s="187"/>
      <c r="K292" s="187"/>
    </row>
    <row r="293" spans="3:11" ht="13.5" customHeight="1">
      <c r="C293" s="186"/>
      <c r="D293" s="186"/>
      <c r="E293" s="187"/>
      <c r="F293" s="187"/>
      <c r="H293" s="186"/>
      <c r="I293" s="186"/>
      <c r="J293" s="187"/>
      <c r="K293" s="187"/>
    </row>
    <row r="294" spans="3:11" ht="13.5" customHeight="1">
      <c r="C294" s="186"/>
      <c r="D294" s="186"/>
      <c r="E294" s="187"/>
      <c r="F294" s="187"/>
      <c r="H294" s="186"/>
      <c r="I294" s="186"/>
      <c r="J294" s="187"/>
      <c r="K294" s="187"/>
    </row>
    <row r="295" spans="3:11" ht="13.5" customHeight="1">
      <c r="C295" s="186"/>
      <c r="D295" s="186"/>
      <c r="E295" s="187"/>
      <c r="F295" s="187"/>
      <c r="H295" s="186"/>
      <c r="I295" s="186"/>
      <c r="J295" s="187"/>
      <c r="K295" s="187"/>
    </row>
    <row r="296" spans="3:11" ht="13.5" customHeight="1">
      <c r="C296" s="186"/>
      <c r="D296" s="186"/>
      <c r="E296" s="187"/>
      <c r="F296" s="187"/>
      <c r="H296" s="186"/>
      <c r="I296" s="186"/>
      <c r="J296" s="187"/>
      <c r="K296" s="187"/>
    </row>
    <row r="297" spans="3:11" ht="13.5" customHeight="1">
      <c r="C297" s="186"/>
      <c r="D297" s="186"/>
      <c r="E297" s="187"/>
      <c r="F297" s="187"/>
      <c r="H297" s="186"/>
      <c r="I297" s="186"/>
      <c r="J297" s="187"/>
      <c r="K297" s="187"/>
    </row>
    <row r="298" spans="3:11" ht="13.5" customHeight="1">
      <c r="C298" s="186"/>
      <c r="D298" s="186"/>
      <c r="E298" s="187"/>
      <c r="F298" s="187"/>
      <c r="H298" s="186"/>
      <c r="I298" s="186"/>
      <c r="J298" s="187"/>
      <c r="K298" s="187"/>
    </row>
    <row r="299" spans="3:11" ht="13.5" customHeight="1">
      <c r="C299" s="186"/>
      <c r="D299" s="186"/>
      <c r="E299" s="187"/>
      <c r="F299" s="187"/>
      <c r="H299" s="186"/>
      <c r="I299" s="186"/>
      <c r="J299" s="187"/>
      <c r="K299" s="187"/>
    </row>
    <row r="300" spans="3:11" ht="13.5" customHeight="1">
      <c r="C300" s="186"/>
      <c r="D300" s="186"/>
      <c r="E300" s="187"/>
      <c r="F300" s="187"/>
      <c r="H300" s="186"/>
      <c r="I300" s="186"/>
      <c r="J300" s="187"/>
      <c r="K300" s="187"/>
    </row>
    <row r="301" spans="3:11" ht="13.5" customHeight="1">
      <c r="C301" s="186"/>
      <c r="D301" s="186"/>
      <c r="E301" s="187"/>
      <c r="F301" s="187"/>
      <c r="H301" s="186"/>
      <c r="I301" s="186"/>
      <c r="J301" s="187"/>
      <c r="K301" s="187"/>
    </row>
    <row r="302" spans="3:11" ht="13.5" customHeight="1">
      <c r="C302" s="186"/>
      <c r="D302" s="186"/>
      <c r="E302" s="187"/>
      <c r="F302" s="187"/>
      <c r="H302" s="186"/>
      <c r="I302" s="186"/>
      <c r="J302" s="187"/>
      <c r="K302" s="187"/>
    </row>
    <row r="303" spans="3:11" ht="13.5" customHeight="1">
      <c r="C303" s="186"/>
      <c r="D303" s="186"/>
      <c r="E303" s="187"/>
      <c r="F303" s="187"/>
      <c r="H303" s="186"/>
      <c r="I303" s="186"/>
      <c r="J303" s="187"/>
      <c r="K303" s="187"/>
    </row>
    <row r="304" spans="3:11" ht="13.5" customHeight="1">
      <c r="C304" s="186"/>
      <c r="D304" s="186"/>
      <c r="E304" s="187"/>
      <c r="F304" s="187"/>
      <c r="H304" s="186"/>
      <c r="I304" s="186"/>
      <c r="J304" s="187"/>
      <c r="K304" s="187"/>
    </row>
    <row r="305" spans="3:11" ht="13.5" customHeight="1">
      <c r="C305" s="186"/>
      <c r="D305" s="186"/>
      <c r="E305" s="187"/>
      <c r="F305" s="187"/>
      <c r="H305" s="186"/>
      <c r="I305" s="186"/>
      <c r="J305" s="187"/>
      <c r="K305" s="187"/>
    </row>
    <row r="306" spans="3:11" ht="13.5" customHeight="1">
      <c r="C306" s="186"/>
      <c r="D306" s="186"/>
      <c r="E306" s="187"/>
      <c r="F306" s="187"/>
      <c r="H306" s="186"/>
      <c r="I306" s="186"/>
      <c r="J306" s="187"/>
      <c r="K306" s="187"/>
    </row>
    <row r="307" spans="3:11" ht="13.5" customHeight="1">
      <c r="C307" s="186"/>
      <c r="D307" s="186"/>
      <c r="E307" s="187"/>
      <c r="F307" s="187"/>
      <c r="H307" s="186"/>
      <c r="I307" s="186"/>
      <c r="J307" s="187"/>
      <c r="K307" s="187"/>
    </row>
    <row r="308" spans="3:11" ht="13.5" customHeight="1">
      <c r="C308" s="186"/>
      <c r="D308" s="186"/>
      <c r="E308" s="187"/>
      <c r="F308" s="187"/>
      <c r="H308" s="186"/>
      <c r="I308" s="186"/>
      <c r="J308" s="187"/>
      <c r="K308" s="187"/>
    </row>
    <row r="309" spans="3:11" ht="13.5" customHeight="1">
      <c r="C309" s="186"/>
      <c r="D309" s="186"/>
      <c r="E309" s="187"/>
      <c r="F309" s="187"/>
      <c r="H309" s="186"/>
      <c r="I309" s="186"/>
      <c r="J309" s="187"/>
      <c r="K309" s="187"/>
    </row>
    <row r="310" spans="3:11" ht="13.5" customHeight="1">
      <c r="C310" s="186"/>
      <c r="D310" s="186"/>
      <c r="E310" s="187"/>
      <c r="F310" s="187"/>
      <c r="H310" s="186"/>
      <c r="I310" s="186"/>
      <c r="J310" s="187"/>
      <c r="K310" s="187"/>
    </row>
    <row r="311" spans="3:11" ht="13.5" customHeight="1">
      <c r="C311" s="186"/>
      <c r="D311" s="186"/>
      <c r="E311" s="187"/>
      <c r="F311" s="187"/>
      <c r="H311" s="186"/>
      <c r="I311" s="186"/>
      <c r="J311" s="187"/>
      <c r="K311" s="187"/>
    </row>
    <row r="312" spans="3:11" ht="13.5" customHeight="1">
      <c r="C312" s="186"/>
      <c r="D312" s="186"/>
      <c r="E312" s="187"/>
      <c r="F312" s="187"/>
      <c r="H312" s="186"/>
      <c r="I312" s="186"/>
      <c r="J312" s="187"/>
      <c r="K312" s="187"/>
    </row>
    <row r="313" spans="3:11" ht="13.5" customHeight="1">
      <c r="C313" s="186"/>
      <c r="D313" s="186"/>
      <c r="E313" s="187"/>
      <c r="F313" s="187"/>
      <c r="H313" s="186"/>
      <c r="I313" s="186"/>
      <c r="J313" s="187"/>
      <c r="K313" s="187"/>
    </row>
    <row r="314" spans="3:11" ht="13.5" customHeight="1">
      <c r="C314" s="186"/>
      <c r="D314" s="186"/>
      <c r="E314" s="187"/>
      <c r="F314" s="187"/>
      <c r="H314" s="186"/>
      <c r="I314" s="186"/>
      <c r="J314" s="187"/>
      <c r="K314" s="187"/>
    </row>
    <row r="315" spans="3:11" ht="13.5" customHeight="1">
      <c r="C315" s="186"/>
      <c r="D315" s="186"/>
      <c r="E315" s="187"/>
      <c r="F315" s="187"/>
      <c r="H315" s="186"/>
      <c r="I315" s="186"/>
      <c r="J315" s="187"/>
      <c r="K315" s="187"/>
    </row>
    <row r="316" spans="3:11" ht="13.5" customHeight="1">
      <c r="C316" s="186"/>
      <c r="D316" s="186"/>
      <c r="E316" s="187"/>
      <c r="F316" s="187"/>
      <c r="H316" s="186"/>
      <c r="I316" s="186"/>
      <c r="J316" s="187"/>
      <c r="K316" s="187"/>
    </row>
    <row r="317" spans="3:11" ht="13.5" customHeight="1">
      <c r="C317" s="186"/>
      <c r="D317" s="186"/>
      <c r="E317" s="187"/>
      <c r="F317" s="187"/>
      <c r="H317" s="186"/>
      <c r="I317" s="186"/>
      <c r="J317" s="187"/>
      <c r="K317" s="187"/>
    </row>
    <row r="318" spans="3:11" ht="13.5" customHeight="1">
      <c r="C318" s="186"/>
      <c r="D318" s="186"/>
      <c r="E318" s="187"/>
      <c r="F318" s="187"/>
      <c r="H318" s="186"/>
      <c r="I318" s="186"/>
      <c r="J318" s="187"/>
      <c r="K318" s="187"/>
    </row>
    <row r="319" spans="3:11" ht="13.5" customHeight="1">
      <c r="C319" s="186"/>
      <c r="D319" s="186"/>
      <c r="E319" s="187"/>
      <c r="F319" s="187"/>
      <c r="H319" s="186"/>
      <c r="I319" s="186"/>
      <c r="J319" s="187"/>
      <c r="K319" s="187"/>
    </row>
    <row r="320" spans="3:11" ht="13.5" customHeight="1">
      <c r="C320" s="186"/>
      <c r="D320" s="186"/>
      <c r="E320" s="187"/>
      <c r="F320" s="187"/>
      <c r="H320" s="186"/>
      <c r="I320" s="186"/>
      <c r="J320" s="187"/>
      <c r="K320" s="187"/>
    </row>
    <row r="321" spans="3:11" ht="13.5" customHeight="1">
      <c r="C321" s="186"/>
      <c r="D321" s="186"/>
      <c r="E321" s="187"/>
      <c r="F321" s="187"/>
      <c r="H321" s="186"/>
      <c r="I321" s="186"/>
      <c r="J321" s="187"/>
      <c r="K321" s="187"/>
    </row>
    <row r="322" spans="3:11" ht="13.5" customHeight="1">
      <c r="C322" s="186"/>
      <c r="D322" s="186"/>
      <c r="E322" s="187"/>
      <c r="F322" s="187"/>
      <c r="H322" s="186"/>
      <c r="I322" s="186"/>
      <c r="J322" s="187"/>
      <c r="K322" s="187"/>
    </row>
    <row r="323" spans="3:11" ht="13.5" customHeight="1">
      <c r="C323" s="186"/>
      <c r="D323" s="186"/>
      <c r="E323" s="187"/>
      <c r="F323" s="187"/>
      <c r="H323" s="186"/>
      <c r="I323" s="186"/>
      <c r="J323" s="187"/>
      <c r="K323" s="187"/>
    </row>
    <row r="324" spans="3:11" ht="13.5" customHeight="1">
      <c r="C324" s="186"/>
      <c r="D324" s="186"/>
      <c r="E324" s="187"/>
      <c r="F324" s="187"/>
      <c r="H324" s="186"/>
      <c r="I324" s="186"/>
      <c r="J324" s="187"/>
      <c r="K324" s="187"/>
    </row>
    <row r="325" spans="3:11" ht="13.5" customHeight="1">
      <c r="C325" s="186"/>
      <c r="D325" s="186"/>
      <c r="E325" s="187"/>
      <c r="F325" s="187"/>
      <c r="H325" s="186"/>
      <c r="I325" s="186"/>
      <c r="J325" s="187"/>
      <c r="K325" s="187"/>
    </row>
    <row r="326" spans="3:11" ht="13.5" customHeight="1">
      <c r="C326" s="186"/>
      <c r="D326" s="186"/>
      <c r="E326" s="187"/>
      <c r="F326" s="187"/>
      <c r="H326" s="186"/>
      <c r="I326" s="186"/>
      <c r="J326" s="187"/>
      <c r="K326" s="187"/>
    </row>
    <row r="327" spans="3:11" ht="13.5" customHeight="1">
      <c r="C327" s="186"/>
      <c r="D327" s="186"/>
      <c r="E327" s="187"/>
      <c r="F327" s="187"/>
      <c r="H327" s="186"/>
      <c r="I327" s="186"/>
      <c r="J327" s="187"/>
      <c r="K327" s="187"/>
    </row>
    <row r="328" spans="3:11" ht="13.5" customHeight="1">
      <c r="C328" s="186"/>
      <c r="D328" s="186"/>
      <c r="E328" s="187"/>
      <c r="F328" s="187"/>
      <c r="H328" s="186"/>
      <c r="I328" s="186"/>
      <c r="J328" s="187"/>
      <c r="K328" s="187"/>
    </row>
    <row r="329" spans="3:11" ht="13.5" customHeight="1">
      <c r="C329" s="186"/>
      <c r="D329" s="186"/>
      <c r="E329" s="187"/>
      <c r="F329" s="187"/>
      <c r="H329" s="186"/>
      <c r="I329" s="186"/>
      <c r="J329" s="187"/>
      <c r="K329" s="187"/>
    </row>
    <row r="330" spans="3:11" ht="13.5" customHeight="1">
      <c r="C330" s="186"/>
      <c r="D330" s="186"/>
      <c r="E330" s="187"/>
      <c r="F330" s="187"/>
      <c r="H330" s="186"/>
      <c r="I330" s="186"/>
      <c r="J330" s="187"/>
      <c r="K330" s="187"/>
    </row>
    <row r="331" spans="3:11" ht="13.5" customHeight="1">
      <c r="C331" s="186"/>
      <c r="D331" s="186"/>
      <c r="E331" s="187"/>
      <c r="F331" s="187"/>
      <c r="H331" s="186"/>
      <c r="I331" s="186"/>
      <c r="J331" s="187"/>
      <c r="K331" s="187"/>
    </row>
    <row r="332" spans="3:11" ht="13.5" customHeight="1">
      <c r="C332" s="186"/>
      <c r="D332" s="186"/>
      <c r="E332" s="187"/>
      <c r="F332" s="187"/>
      <c r="H332" s="186"/>
      <c r="I332" s="186"/>
      <c r="J332" s="187"/>
      <c r="K332" s="187"/>
    </row>
    <row r="333" spans="3:11" ht="13.5" customHeight="1">
      <c r="C333" s="186"/>
      <c r="D333" s="186"/>
      <c r="E333" s="187"/>
      <c r="F333" s="187"/>
      <c r="H333" s="186"/>
      <c r="I333" s="186"/>
      <c r="J333" s="187"/>
      <c r="K333" s="187"/>
    </row>
    <row r="334" spans="3:11" ht="13.5" customHeight="1">
      <c r="C334" s="186"/>
      <c r="D334" s="186"/>
      <c r="E334" s="187"/>
      <c r="F334" s="187"/>
      <c r="H334" s="186"/>
      <c r="I334" s="186"/>
      <c r="J334" s="187"/>
      <c r="K334" s="187"/>
    </row>
    <row r="335" spans="3:11" ht="13.5" customHeight="1">
      <c r="C335" s="186"/>
      <c r="D335" s="186"/>
      <c r="E335" s="187"/>
      <c r="F335" s="187"/>
      <c r="H335" s="186"/>
      <c r="I335" s="186"/>
      <c r="J335" s="187"/>
      <c r="K335" s="187"/>
    </row>
    <row r="336" spans="3:11" ht="13.5" customHeight="1">
      <c r="C336" s="186"/>
      <c r="D336" s="186"/>
      <c r="E336" s="187"/>
      <c r="F336" s="187"/>
      <c r="H336" s="186"/>
      <c r="I336" s="186"/>
      <c r="J336" s="187"/>
      <c r="K336" s="187"/>
    </row>
    <row r="337" spans="3:11" ht="13.5" customHeight="1">
      <c r="C337" s="186"/>
      <c r="D337" s="186"/>
      <c r="E337" s="187"/>
      <c r="F337" s="187"/>
      <c r="H337" s="186"/>
      <c r="I337" s="186"/>
      <c r="J337" s="187"/>
      <c r="K337" s="187"/>
    </row>
    <row r="338" spans="3:11" ht="13.5" customHeight="1">
      <c r="C338" s="186"/>
      <c r="D338" s="186"/>
      <c r="E338" s="187"/>
      <c r="F338" s="187"/>
      <c r="H338" s="186"/>
      <c r="I338" s="186"/>
      <c r="J338" s="187"/>
      <c r="K338" s="187"/>
    </row>
    <row r="339" spans="3:11" ht="13.5" customHeight="1">
      <c r="C339" s="186"/>
      <c r="D339" s="186"/>
      <c r="E339" s="187"/>
      <c r="F339" s="187"/>
      <c r="H339" s="186"/>
      <c r="I339" s="186"/>
      <c r="J339" s="187"/>
      <c r="K339" s="187"/>
    </row>
    <row r="340" spans="3:11" ht="13.5" customHeight="1">
      <c r="C340" s="186"/>
      <c r="D340" s="186"/>
      <c r="E340" s="187"/>
      <c r="F340" s="187"/>
      <c r="H340" s="186"/>
      <c r="I340" s="186"/>
      <c r="J340" s="187"/>
      <c r="K340" s="187"/>
    </row>
    <row r="341" spans="3:11" ht="13.5" customHeight="1">
      <c r="C341" s="186"/>
      <c r="D341" s="186"/>
      <c r="E341" s="187"/>
      <c r="F341" s="187"/>
      <c r="H341" s="186"/>
      <c r="I341" s="186"/>
      <c r="J341" s="187"/>
      <c r="K341" s="187"/>
    </row>
    <row r="342" spans="3:11" ht="13.5" customHeight="1">
      <c r="C342" s="186"/>
      <c r="D342" s="186"/>
      <c r="E342" s="187"/>
      <c r="F342" s="187"/>
      <c r="H342" s="186"/>
      <c r="I342" s="186"/>
      <c r="J342" s="187"/>
      <c r="K342" s="187"/>
    </row>
    <row r="343" spans="3:11" ht="13.5" customHeight="1">
      <c r="C343" s="186"/>
      <c r="D343" s="186"/>
      <c r="E343" s="187"/>
      <c r="F343" s="187"/>
      <c r="H343" s="186"/>
      <c r="I343" s="186"/>
      <c r="J343" s="187"/>
      <c r="K343" s="187"/>
    </row>
    <row r="344" spans="3:11" ht="13.5" customHeight="1">
      <c r="C344" s="186"/>
      <c r="D344" s="186"/>
      <c r="E344" s="187"/>
      <c r="F344" s="187"/>
      <c r="H344" s="186"/>
      <c r="I344" s="186"/>
      <c r="J344" s="187"/>
      <c r="K344" s="187"/>
    </row>
    <row r="345" spans="3:11" ht="13.5" customHeight="1">
      <c r="C345" s="186"/>
      <c r="D345" s="186"/>
      <c r="E345" s="187"/>
      <c r="F345" s="187"/>
      <c r="H345" s="186"/>
      <c r="I345" s="186"/>
      <c r="J345" s="187"/>
      <c r="K345" s="187"/>
    </row>
    <row r="346" spans="3:11" ht="13.5" customHeight="1">
      <c r="C346" s="186"/>
      <c r="D346" s="186"/>
      <c r="E346" s="187"/>
      <c r="F346" s="187"/>
      <c r="H346" s="186"/>
      <c r="I346" s="186"/>
      <c r="J346" s="187"/>
      <c r="K346" s="187"/>
    </row>
    <row r="347" spans="3:11" ht="13.5" customHeight="1">
      <c r="C347" s="186"/>
      <c r="D347" s="186"/>
      <c r="E347" s="187"/>
      <c r="F347" s="187"/>
      <c r="H347" s="186"/>
      <c r="I347" s="186"/>
      <c r="J347" s="187"/>
      <c r="K347" s="187"/>
    </row>
    <row r="348" spans="3:11" ht="13.5" customHeight="1">
      <c r="C348" s="186"/>
      <c r="D348" s="186"/>
      <c r="E348" s="187"/>
      <c r="F348" s="187"/>
      <c r="H348" s="186"/>
      <c r="I348" s="186"/>
      <c r="J348" s="187"/>
      <c r="K348" s="187"/>
    </row>
    <row r="349" spans="3:11" ht="13.5" customHeight="1">
      <c r="C349" s="186"/>
      <c r="D349" s="186"/>
      <c r="E349" s="187"/>
      <c r="F349" s="187"/>
      <c r="H349" s="186"/>
      <c r="I349" s="186"/>
      <c r="J349" s="187"/>
      <c r="K349" s="187"/>
    </row>
    <row r="350" spans="3:11" ht="13.5" customHeight="1">
      <c r="C350" s="186"/>
      <c r="D350" s="186"/>
      <c r="E350" s="187"/>
      <c r="F350" s="187"/>
      <c r="H350" s="186"/>
      <c r="I350" s="186"/>
      <c r="J350" s="187"/>
      <c r="K350" s="187"/>
    </row>
    <row r="351" spans="3:11" ht="13.5" customHeight="1">
      <c r="C351" s="186"/>
      <c r="D351" s="186"/>
      <c r="E351" s="187"/>
      <c r="F351" s="187"/>
      <c r="H351" s="186"/>
      <c r="I351" s="186"/>
      <c r="J351" s="187"/>
      <c r="K351" s="187"/>
    </row>
    <row r="352" spans="3:11" ht="13.5" customHeight="1">
      <c r="C352" s="186"/>
      <c r="D352" s="186"/>
      <c r="E352" s="187"/>
      <c r="F352" s="187"/>
      <c r="H352" s="186"/>
      <c r="I352" s="186"/>
      <c r="J352" s="187"/>
      <c r="K352" s="187"/>
    </row>
    <row r="353" spans="3:11" ht="13.5" customHeight="1">
      <c r="C353" s="186"/>
      <c r="D353" s="186"/>
      <c r="E353" s="187"/>
      <c r="F353" s="187"/>
      <c r="H353" s="186"/>
      <c r="I353" s="186"/>
      <c r="J353" s="187"/>
      <c r="K353" s="187"/>
    </row>
    <row r="354" spans="3:11" ht="13.5" customHeight="1">
      <c r="C354" s="186"/>
      <c r="D354" s="186"/>
      <c r="E354" s="187"/>
      <c r="F354" s="187"/>
      <c r="H354" s="186"/>
      <c r="I354" s="186"/>
      <c r="J354" s="187"/>
      <c r="K354" s="187"/>
    </row>
    <row r="355" spans="3:11" ht="13.5" customHeight="1">
      <c r="C355" s="186"/>
      <c r="D355" s="186"/>
      <c r="E355" s="187"/>
      <c r="F355" s="187"/>
      <c r="H355" s="186"/>
      <c r="I355" s="186"/>
      <c r="J355" s="187"/>
      <c r="K355" s="187"/>
    </row>
    <row r="356" spans="3:11" ht="13.5" customHeight="1">
      <c r="C356" s="186"/>
      <c r="D356" s="186"/>
      <c r="E356" s="187"/>
      <c r="F356" s="187"/>
      <c r="H356" s="186"/>
      <c r="I356" s="186"/>
      <c r="J356" s="187"/>
      <c r="K356" s="187"/>
    </row>
    <row r="357" spans="3:11" ht="13.5" customHeight="1">
      <c r="C357" s="186"/>
      <c r="D357" s="186"/>
      <c r="E357" s="187"/>
      <c r="F357" s="187"/>
      <c r="H357" s="186"/>
      <c r="I357" s="186"/>
      <c r="J357" s="187"/>
      <c r="K357" s="187"/>
    </row>
    <row r="358" spans="3:11" ht="13.5" customHeight="1">
      <c r="C358" s="186"/>
      <c r="D358" s="186"/>
      <c r="E358" s="187"/>
      <c r="F358" s="187"/>
      <c r="H358" s="186"/>
      <c r="I358" s="186"/>
      <c r="J358" s="187"/>
      <c r="K358" s="187"/>
    </row>
    <row r="359" spans="3:11" ht="13.5" customHeight="1">
      <c r="C359" s="186"/>
      <c r="D359" s="186"/>
      <c r="E359" s="187"/>
      <c r="F359" s="187"/>
      <c r="H359" s="186"/>
      <c r="I359" s="186"/>
      <c r="J359" s="187"/>
      <c r="K359" s="187"/>
    </row>
    <row r="360" spans="3:11" ht="13.5" customHeight="1">
      <c r="C360" s="186"/>
      <c r="D360" s="186"/>
      <c r="E360" s="187"/>
      <c r="F360" s="187"/>
      <c r="H360" s="186"/>
      <c r="I360" s="186"/>
      <c r="J360" s="187"/>
      <c r="K360" s="187"/>
    </row>
    <row r="361" spans="3:11" ht="13.5" customHeight="1">
      <c r="C361" s="186"/>
      <c r="D361" s="186"/>
      <c r="E361" s="187"/>
      <c r="F361" s="187"/>
      <c r="H361" s="186"/>
      <c r="I361" s="186"/>
      <c r="J361" s="187"/>
      <c r="K361" s="187"/>
    </row>
    <row r="362" spans="3:11" ht="13.5" customHeight="1">
      <c r="C362" s="186"/>
      <c r="D362" s="186"/>
      <c r="E362" s="187"/>
      <c r="F362" s="187"/>
      <c r="H362" s="186"/>
      <c r="I362" s="186"/>
      <c r="J362" s="187"/>
      <c r="K362" s="187"/>
    </row>
    <row r="363" spans="3:11" ht="13.5" customHeight="1">
      <c r="C363" s="186"/>
      <c r="D363" s="186"/>
      <c r="E363" s="187"/>
      <c r="F363" s="187"/>
      <c r="H363" s="186"/>
      <c r="I363" s="186"/>
      <c r="J363" s="187"/>
      <c r="K363" s="187"/>
    </row>
    <row r="364" spans="3:11" ht="13.5" customHeight="1">
      <c r="C364" s="186"/>
      <c r="D364" s="186"/>
      <c r="E364" s="187"/>
      <c r="F364" s="187"/>
      <c r="H364" s="186"/>
      <c r="I364" s="186"/>
      <c r="J364" s="187"/>
      <c r="K364" s="187"/>
    </row>
    <row r="365" spans="3:11" ht="13.5" customHeight="1">
      <c r="C365" s="186"/>
      <c r="D365" s="186"/>
      <c r="E365" s="187"/>
      <c r="F365" s="187"/>
      <c r="H365" s="186"/>
      <c r="I365" s="186"/>
      <c r="J365" s="187"/>
      <c r="K365" s="187"/>
    </row>
    <row r="366" spans="3:11" ht="13.5" customHeight="1">
      <c r="C366" s="186"/>
      <c r="D366" s="186"/>
      <c r="E366" s="187"/>
      <c r="F366" s="187"/>
      <c r="H366" s="186"/>
      <c r="I366" s="186"/>
      <c r="J366" s="187"/>
      <c r="K366" s="187"/>
    </row>
    <row r="367" spans="3:11" ht="13.5" customHeight="1">
      <c r="C367" s="186"/>
      <c r="D367" s="186"/>
      <c r="E367" s="187"/>
      <c r="F367" s="187"/>
      <c r="H367" s="186"/>
      <c r="I367" s="186"/>
      <c r="J367" s="187"/>
      <c r="K367" s="187"/>
    </row>
    <row r="368" spans="3:11" ht="13.5" customHeight="1">
      <c r="C368" s="186"/>
      <c r="D368" s="186"/>
      <c r="E368" s="187"/>
      <c r="F368" s="187"/>
      <c r="H368" s="186"/>
      <c r="I368" s="186"/>
      <c r="J368" s="187"/>
      <c r="K368" s="187"/>
    </row>
    <row r="369" spans="3:11" ht="13.5" customHeight="1">
      <c r="C369" s="186"/>
      <c r="D369" s="186"/>
      <c r="E369" s="187"/>
      <c r="F369" s="187"/>
      <c r="H369" s="186"/>
      <c r="I369" s="186"/>
      <c r="J369" s="187"/>
      <c r="K369" s="187"/>
    </row>
    <row r="370" spans="3:11" ht="13.5" customHeight="1">
      <c r="C370" s="186"/>
      <c r="D370" s="186"/>
      <c r="E370" s="187"/>
      <c r="F370" s="187"/>
      <c r="H370" s="186"/>
      <c r="I370" s="186"/>
      <c r="J370" s="187"/>
      <c r="K370" s="187"/>
    </row>
    <row r="371" spans="3:11" ht="13.5" customHeight="1">
      <c r="C371" s="186"/>
      <c r="D371" s="186"/>
      <c r="E371" s="187"/>
      <c r="F371" s="187"/>
      <c r="H371" s="186"/>
      <c r="I371" s="186"/>
      <c r="J371" s="187"/>
      <c r="K371" s="187"/>
    </row>
    <row r="372" spans="3:11" ht="13.5" customHeight="1">
      <c r="C372" s="186"/>
      <c r="D372" s="186"/>
      <c r="E372" s="187"/>
      <c r="F372" s="187"/>
      <c r="H372" s="186"/>
      <c r="I372" s="186"/>
      <c r="J372" s="187"/>
      <c r="K372" s="187"/>
    </row>
    <row r="373" spans="3:11" ht="13.5" customHeight="1">
      <c r="C373" s="186"/>
      <c r="D373" s="186"/>
      <c r="E373" s="187"/>
      <c r="F373" s="187"/>
      <c r="H373" s="186"/>
      <c r="I373" s="186"/>
      <c r="J373" s="187"/>
      <c r="K373" s="187"/>
    </row>
    <row r="374" spans="3:11" ht="13.5" customHeight="1">
      <c r="C374" s="186"/>
      <c r="D374" s="186"/>
      <c r="E374" s="187"/>
      <c r="F374" s="187"/>
      <c r="H374" s="186"/>
      <c r="I374" s="186"/>
      <c r="J374" s="187"/>
      <c r="K374" s="187"/>
    </row>
    <row r="375" spans="3:11" ht="13.5" customHeight="1">
      <c r="C375" s="186"/>
      <c r="D375" s="186"/>
      <c r="E375" s="187"/>
      <c r="F375" s="187"/>
      <c r="H375" s="186"/>
      <c r="I375" s="186"/>
      <c r="J375" s="187"/>
      <c r="K375" s="187"/>
    </row>
    <row r="376" spans="3:11" ht="13.5" customHeight="1">
      <c r="C376" s="186"/>
      <c r="D376" s="186"/>
      <c r="E376" s="187"/>
      <c r="F376" s="187"/>
      <c r="H376" s="186"/>
      <c r="I376" s="186"/>
      <c r="J376" s="187"/>
      <c r="K376" s="187"/>
    </row>
    <row r="377" spans="3:11" ht="13.5" customHeight="1">
      <c r="C377" s="186"/>
      <c r="D377" s="186"/>
      <c r="E377" s="187"/>
      <c r="F377" s="187"/>
      <c r="H377" s="186"/>
      <c r="I377" s="186"/>
      <c r="J377" s="187"/>
      <c r="K377" s="187"/>
    </row>
    <row r="378" spans="3:11" ht="13.5" customHeight="1">
      <c r="C378" s="186"/>
      <c r="D378" s="186"/>
      <c r="E378" s="187"/>
      <c r="F378" s="187"/>
      <c r="H378" s="186"/>
      <c r="I378" s="186"/>
      <c r="J378" s="187"/>
      <c r="K378" s="187"/>
    </row>
    <row r="379" spans="3:11" ht="13.5" customHeight="1">
      <c r="C379" s="186"/>
      <c r="D379" s="186"/>
      <c r="E379" s="187"/>
      <c r="F379" s="187"/>
      <c r="H379" s="186"/>
      <c r="I379" s="186"/>
      <c r="J379" s="187"/>
      <c r="K379" s="187"/>
    </row>
    <row r="380" spans="3:11" ht="13.5" customHeight="1">
      <c r="C380" s="186"/>
      <c r="D380" s="186"/>
      <c r="E380" s="187"/>
      <c r="F380" s="187"/>
      <c r="H380" s="186"/>
      <c r="I380" s="186"/>
      <c r="J380" s="187"/>
      <c r="K380" s="187"/>
    </row>
    <row r="381" spans="3:11" ht="13.5" customHeight="1">
      <c r="C381" s="186"/>
      <c r="D381" s="186"/>
      <c r="E381" s="187"/>
      <c r="F381" s="187"/>
      <c r="H381" s="186"/>
      <c r="I381" s="186"/>
      <c r="J381" s="187"/>
      <c r="K381" s="187"/>
    </row>
    <row r="382" spans="3:11" ht="13.5" customHeight="1">
      <c r="C382" s="186"/>
      <c r="D382" s="186"/>
      <c r="E382" s="187"/>
      <c r="F382" s="187"/>
      <c r="H382" s="186"/>
      <c r="I382" s="186"/>
      <c r="J382" s="187"/>
      <c r="K382" s="187"/>
    </row>
    <row r="383" spans="3:11" ht="13.5" customHeight="1">
      <c r="C383" s="186"/>
      <c r="D383" s="186"/>
      <c r="E383" s="187"/>
      <c r="F383" s="187"/>
      <c r="H383" s="186"/>
      <c r="I383" s="186"/>
      <c r="J383" s="187"/>
      <c r="K383" s="187"/>
    </row>
    <row r="384" spans="3:11" ht="13.5" customHeight="1">
      <c r="C384" s="186"/>
      <c r="D384" s="186"/>
      <c r="E384" s="187"/>
      <c r="F384" s="187"/>
      <c r="H384" s="186"/>
      <c r="I384" s="186"/>
      <c r="J384" s="187"/>
      <c r="K384" s="187"/>
    </row>
    <row r="385" spans="3:11" ht="13.5" customHeight="1">
      <c r="C385" s="186"/>
      <c r="D385" s="186"/>
      <c r="E385" s="187"/>
      <c r="F385" s="187"/>
      <c r="H385" s="186"/>
      <c r="I385" s="186"/>
      <c r="J385" s="187"/>
      <c r="K385" s="187"/>
    </row>
    <row r="386" spans="3:11" ht="13.5" customHeight="1">
      <c r="C386" s="186"/>
      <c r="D386" s="186"/>
      <c r="E386" s="187"/>
      <c r="F386" s="187"/>
      <c r="H386" s="186"/>
      <c r="I386" s="186"/>
      <c r="J386" s="187"/>
      <c r="K386" s="187"/>
    </row>
    <row r="387" spans="3:11" ht="13.5" customHeight="1">
      <c r="C387" s="186"/>
      <c r="D387" s="186"/>
      <c r="E387" s="187"/>
      <c r="F387" s="187"/>
      <c r="H387" s="186"/>
      <c r="I387" s="186"/>
      <c r="J387" s="187"/>
      <c r="K387" s="187"/>
    </row>
    <row r="388" spans="3:11" ht="13.5" customHeight="1">
      <c r="C388" s="186"/>
      <c r="D388" s="186"/>
      <c r="E388" s="187"/>
      <c r="F388" s="187"/>
      <c r="H388" s="186"/>
      <c r="I388" s="186"/>
      <c r="J388" s="187"/>
      <c r="K388" s="187"/>
    </row>
    <row r="389" spans="3:11" ht="13.5" customHeight="1">
      <c r="C389" s="186"/>
      <c r="D389" s="186"/>
      <c r="E389" s="187"/>
      <c r="F389" s="187"/>
      <c r="H389" s="186"/>
      <c r="I389" s="186"/>
      <c r="J389" s="187"/>
      <c r="K389" s="187"/>
    </row>
    <row r="390" spans="3:11" ht="13.5" customHeight="1">
      <c r="C390" s="186"/>
      <c r="D390" s="186"/>
      <c r="E390" s="187"/>
      <c r="F390" s="187"/>
      <c r="H390" s="186"/>
      <c r="I390" s="186"/>
      <c r="J390" s="187"/>
      <c r="K390" s="187"/>
    </row>
    <row r="391" spans="3:11" ht="13.5" customHeight="1">
      <c r="C391" s="186"/>
      <c r="D391" s="186"/>
      <c r="E391" s="187"/>
      <c r="F391" s="187"/>
      <c r="H391" s="186"/>
      <c r="I391" s="186"/>
      <c r="J391" s="187"/>
      <c r="K391" s="187"/>
    </row>
    <row r="392" spans="3:11" ht="13.5" customHeight="1">
      <c r="C392" s="186"/>
      <c r="D392" s="186"/>
      <c r="E392" s="187"/>
      <c r="F392" s="187"/>
      <c r="H392" s="186"/>
      <c r="I392" s="186"/>
      <c r="J392" s="187"/>
      <c r="K392" s="187"/>
    </row>
    <row r="393" spans="3:11" ht="13.5" customHeight="1">
      <c r="C393" s="186"/>
      <c r="D393" s="186"/>
      <c r="E393" s="187"/>
      <c r="F393" s="187"/>
      <c r="H393" s="186"/>
      <c r="I393" s="186"/>
      <c r="J393" s="187"/>
      <c r="K393" s="187"/>
    </row>
    <row r="394" spans="3:11" ht="13.5" customHeight="1">
      <c r="C394" s="186"/>
      <c r="D394" s="186"/>
      <c r="E394" s="187"/>
      <c r="F394" s="187"/>
      <c r="H394" s="186"/>
      <c r="I394" s="186"/>
      <c r="J394" s="187"/>
      <c r="K394" s="187"/>
    </row>
    <row r="395" spans="3:11" ht="13.5" customHeight="1">
      <c r="C395" s="186"/>
      <c r="D395" s="186"/>
      <c r="E395" s="187"/>
      <c r="F395" s="187"/>
      <c r="H395" s="186"/>
      <c r="I395" s="186"/>
      <c r="J395" s="187"/>
      <c r="K395" s="187"/>
    </row>
    <row r="396" spans="3:11" ht="13.5" customHeight="1">
      <c r="C396" s="186"/>
      <c r="D396" s="186"/>
      <c r="E396" s="187"/>
      <c r="F396" s="187"/>
      <c r="H396" s="186"/>
      <c r="I396" s="186"/>
      <c r="J396" s="187"/>
      <c r="K396" s="187"/>
    </row>
    <row r="397" spans="3:11" ht="13.5" customHeight="1">
      <c r="C397" s="186"/>
      <c r="D397" s="186"/>
      <c r="E397" s="187"/>
      <c r="F397" s="187"/>
      <c r="H397" s="186"/>
      <c r="I397" s="186"/>
      <c r="J397" s="187"/>
      <c r="K397" s="187"/>
    </row>
    <row r="398" spans="3:11" ht="13.5" customHeight="1">
      <c r="C398" s="186"/>
      <c r="D398" s="186"/>
      <c r="E398" s="187"/>
      <c r="F398" s="187"/>
      <c r="H398" s="186"/>
      <c r="I398" s="186"/>
      <c r="J398" s="187"/>
      <c r="K398" s="187"/>
    </row>
    <row r="399" spans="3:11" ht="13.5" customHeight="1">
      <c r="C399" s="186"/>
      <c r="D399" s="186"/>
      <c r="E399" s="187"/>
      <c r="F399" s="187"/>
      <c r="H399" s="186"/>
      <c r="I399" s="186"/>
      <c r="J399" s="187"/>
      <c r="K399" s="187"/>
    </row>
    <row r="400" spans="3:11" ht="13.5" customHeight="1">
      <c r="C400" s="186"/>
      <c r="D400" s="186"/>
      <c r="E400" s="187"/>
      <c r="F400" s="187"/>
      <c r="H400" s="186"/>
      <c r="I400" s="186"/>
      <c r="J400" s="187"/>
      <c r="K400" s="187"/>
    </row>
    <row r="401" spans="3:11" ht="13.5" customHeight="1">
      <c r="C401" s="186"/>
      <c r="D401" s="186"/>
      <c r="E401" s="187"/>
      <c r="F401" s="187"/>
      <c r="H401" s="186"/>
      <c r="I401" s="186"/>
      <c r="J401" s="187"/>
      <c r="K401" s="187"/>
    </row>
    <row r="402" spans="3:11" ht="13.5" customHeight="1">
      <c r="C402" s="186"/>
      <c r="D402" s="186"/>
      <c r="E402" s="187"/>
      <c r="F402" s="187"/>
      <c r="H402" s="186"/>
      <c r="I402" s="186"/>
      <c r="J402" s="187"/>
      <c r="K402" s="187"/>
    </row>
    <row r="403" spans="3:11" ht="13.5" customHeight="1">
      <c r="C403" s="186"/>
      <c r="D403" s="186"/>
      <c r="E403" s="187"/>
      <c r="F403" s="187"/>
      <c r="H403" s="186"/>
      <c r="I403" s="186"/>
      <c r="J403" s="187"/>
      <c r="K403" s="187"/>
    </row>
    <row r="404" spans="3:11" ht="13.5" customHeight="1">
      <c r="C404" s="186"/>
      <c r="D404" s="186"/>
      <c r="E404" s="187"/>
      <c r="F404" s="187"/>
      <c r="H404" s="186"/>
      <c r="I404" s="186"/>
      <c r="J404" s="187"/>
      <c r="K404" s="187"/>
    </row>
    <row r="405" spans="3:11" ht="13.5" customHeight="1">
      <c r="C405" s="186"/>
      <c r="D405" s="186"/>
      <c r="E405" s="187"/>
      <c r="F405" s="187"/>
      <c r="H405" s="186"/>
      <c r="I405" s="186"/>
      <c r="J405" s="187"/>
      <c r="K405" s="187"/>
    </row>
    <row r="406" spans="3:11" ht="13.5" customHeight="1">
      <c r="C406" s="186"/>
      <c r="D406" s="186"/>
      <c r="E406" s="187"/>
      <c r="F406" s="187"/>
      <c r="H406" s="186"/>
      <c r="I406" s="186"/>
      <c r="J406" s="187"/>
      <c r="K406" s="187"/>
    </row>
    <row r="407" spans="3:11" ht="13.5" customHeight="1">
      <c r="C407" s="186"/>
      <c r="D407" s="186"/>
      <c r="E407" s="187"/>
      <c r="F407" s="187"/>
      <c r="H407" s="186"/>
      <c r="I407" s="186"/>
      <c r="J407" s="187"/>
      <c r="K407" s="187"/>
    </row>
    <row r="408" spans="3:11" ht="13.5" customHeight="1">
      <c r="C408" s="186"/>
      <c r="D408" s="186"/>
      <c r="E408" s="187"/>
      <c r="F408" s="187"/>
      <c r="H408" s="186"/>
      <c r="I408" s="186"/>
      <c r="J408" s="187"/>
      <c r="K408" s="187"/>
    </row>
    <row r="409" spans="3:11" ht="13.5" customHeight="1">
      <c r="C409" s="186"/>
      <c r="D409" s="186"/>
      <c r="E409" s="187"/>
      <c r="F409" s="187"/>
      <c r="H409" s="186"/>
      <c r="I409" s="186"/>
      <c r="J409" s="187"/>
      <c r="K409" s="187"/>
    </row>
    <row r="410" spans="3:11" ht="13.5" customHeight="1">
      <c r="C410" s="186"/>
      <c r="D410" s="186"/>
      <c r="E410" s="187"/>
      <c r="F410" s="187"/>
      <c r="H410" s="186"/>
      <c r="I410" s="186"/>
      <c r="J410" s="187"/>
      <c r="K410" s="187"/>
    </row>
    <row r="411" spans="3:11" ht="13.5" customHeight="1">
      <c r="C411" s="186"/>
      <c r="D411" s="186"/>
      <c r="E411" s="187"/>
      <c r="F411" s="187"/>
      <c r="H411" s="186"/>
      <c r="I411" s="186"/>
      <c r="J411" s="187"/>
      <c r="K411" s="187"/>
    </row>
    <row r="412" spans="3:11" ht="13.5" customHeight="1">
      <c r="C412" s="186"/>
      <c r="D412" s="186"/>
      <c r="E412" s="187"/>
      <c r="F412" s="187"/>
      <c r="H412" s="186"/>
      <c r="I412" s="186"/>
      <c r="J412" s="187"/>
      <c r="K412" s="187"/>
    </row>
    <row r="413" spans="3:11" ht="13.5" customHeight="1">
      <c r="C413" s="186"/>
      <c r="D413" s="186"/>
      <c r="E413" s="187"/>
      <c r="F413" s="187"/>
      <c r="H413" s="186"/>
      <c r="I413" s="186"/>
      <c r="J413" s="187"/>
      <c r="K413" s="187"/>
    </row>
    <row r="414" spans="3:11" ht="13.5" customHeight="1">
      <c r="C414" s="186"/>
      <c r="D414" s="186"/>
      <c r="E414" s="187"/>
      <c r="F414" s="187"/>
      <c r="H414" s="186"/>
      <c r="I414" s="186"/>
      <c r="J414" s="187"/>
      <c r="K414" s="187"/>
    </row>
    <row r="415" spans="3:11" ht="13.5" customHeight="1">
      <c r="C415" s="186"/>
      <c r="D415" s="186"/>
      <c r="E415" s="187"/>
      <c r="F415" s="187"/>
      <c r="H415" s="186"/>
      <c r="I415" s="186"/>
      <c r="J415" s="187"/>
      <c r="K415" s="187"/>
    </row>
    <row r="416" spans="3:11" ht="13.5" customHeight="1">
      <c r="C416" s="186"/>
      <c r="D416" s="186"/>
      <c r="E416" s="187"/>
      <c r="F416" s="187"/>
      <c r="H416" s="186"/>
      <c r="I416" s="186"/>
      <c r="J416" s="187"/>
      <c r="K416" s="187"/>
    </row>
    <row r="417" spans="3:11" ht="13.5" customHeight="1">
      <c r="C417" s="186"/>
      <c r="D417" s="186"/>
      <c r="E417" s="187"/>
      <c r="F417" s="187"/>
      <c r="H417" s="186"/>
      <c r="I417" s="186"/>
      <c r="J417" s="187"/>
      <c r="K417" s="187"/>
    </row>
    <row r="418" spans="3:11" ht="13.5" customHeight="1">
      <c r="C418" s="186"/>
      <c r="D418" s="186"/>
      <c r="E418" s="187"/>
      <c r="F418" s="187"/>
      <c r="H418" s="186"/>
      <c r="I418" s="186"/>
      <c r="J418" s="187"/>
      <c r="K418" s="187"/>
    </row>
    <row r="419" spans="3:11" ht="13.5" customHeight="1">
      <c r="C419" s="186"/>
      <c r="D419" s="186"/>
      <c r="E419" s="187"/>
      <c r="F419" s="187"/>
      <c r="H419" s="186"/>
      <c r="I419" s="186"/>
      <c r="J419" s="187"/>
      <c r="K419" s="187"/>
    </row>
    <row r="420" spans="3:11" ht="13.5" customHeight="1">
      <c r="C420" s="186"/>
      <c r="D420" s="186"/>
      <c r="E420" s="187"/>
      <c r="F420" s="187"/>
      <c r="H420" s="186"/>
      <c r="I420" s="186"/>
      <c r="J420" s="187"/>
      <c r="K420" s="187"/>
    </row>
    <row r="421" spans="3:11" ht="13.5" customHeight="1">
      <c r="C421" s="186"/>
      <c r="D421" s="186"/>
      <c r="E421" s="187"/>
      <c r="F421" s="187"/>
      <c r="H421" s="186"/>
      <c r="I421" s="186"/>
      <c r="J421" s="187"/>
      <c r="K421" s="187"/>
    </row>
    <row r="422" spans="3:11" ht="13.5" customHeight="1">
      <c r="C422" s="186"/>
      <c r="D422" s="186"/>
      <c r="E422" s="187"/>
      <c r="F422" s="187"/>
      <c r="H422" s="186"/>
      <c r="I422" s="186"/>
      <c r="J422" s="187"/>
      <c r="K422" s="187"/>
    </row>
    <row r="423" spans="3:11" ht="13.5" customHeight="1">
      <c r="C423" s="186"/>
      <c r="D423" s="186"/>
      <c r="E423" s="187"/>
      <c r="F423" s="187"/>
      <c r="H423" s="186"/>
      <c r="I423" s="186"/>
      <c r="J423" s="187"/>
      <c r="K423" s="187"/>
    </row>
    <row r="424" spans="3:11" ht="13.5" customHeight="1">
      <c r="C424" s="186"/>
      <c r="D424" s="186"/>
      <c r="E424" s="187"/>
      <c r="F424" s="187"/>
      <c r="H424" s="186"/>
      <c r="I424" s="186"/>
      <c r="J424" s="187"/>
      <c r="K424" s="187"/>
    </row>
    <row r="425" spans="3:11" ht="13.5" customHeight="1">
      <c r="C425" s="186"/>
      <c r="D425" s="186"/>
      <c r="E425" s="187"/>
      <c r="F425" s="187"/>
      <c r="H425" s="186"/>
      <c r="I425" s="186"/>
      <c r="J425" s="187"/>
      <c r="K425" s="187"/>
    </row>
    <row r="426" spans="3:11" ht="13.5" customHeight="1">
      <c r="C426" s="186"/>
      <c r="D426" s="186"/>
      <c r="E426" s="187"/>
      <c r="F426" s="187"/>
      <c r="H426" s="186"/>
      <c r="I426" s="186"/>
      <c r="J426" s="187"/>
      <c r="K426" s="187"/>
    </row>
    <row r="427" spans="3:11" ht="13.5" customHeight="1">
      <c r="C427" s="186"/>
      <c r="D427" s="186"/>
      <c r="E427" s="187"/>
      <c r="F427" s="187"/>
      <c r="H427" s="186"/>
      <c r="I427" s="186"/>
      <c r="J427" s="187"/>
      <c r="K427" s="187"/>
    </row>
    <row r="428" spans="3:11" ht="13.5" customHeight="1">
      <c r="C428" s="186"/>
      <c r="D428" s="186"/>
      <c r="E428" s="187"/>
      <c r="F428" s="187"/>
      <c r="H428" s="186"/>
      <c r="I428" s="186"/>
      <c r="J428" s="187"/>
      <c r="K428" s="187"/>
    </row>
    <row r="429" spans="3:11" ht="13.5" customHeight="1">
      <c r="C429" s="186"/>
      <c r="D429" s="186"/>
      <c r="E429" s="187"/>
      <c r="F429" s="187"/>
      <c r="H429" s="186"/>
      <c r="I429" s="186"/>
      <c r="J429" s="187"/>
      <c r="K429" s="187"/>
    </row>
    <row r="430" spans="3:11" ht="13.5" customHeight="1">
      <c r="C430" s="186"/>
      <c r="D430" s="186"/>
      <c r="E430" s="187"/>
      <c r="F430" s="187"/>
      <c r="H430" s="186"/>
      <c r="I430" s="186"/>
      <c r="J430" s="187"/>
      <c r="K430" s="187"/>
    </row>
    <row r="431" spans="3:11" ht="13.5" customHeight="1">
      <c r="C431" s="186"/>
      <c r="D431" s="186"/>
      <c r="E431" s="187"/>
      <c r="F431" s="187"/>
      <c r="H431" s="186"/>
      <c r="I431" s="186"/>
      <c r="J431" s="187"/>
      <c r="K431" s="187"/>
    </row>
    <row r="432" spans="3:11" ht="13.5" customHeight="1">
      <c r="C432" s="186"/>
      <c r="D432" s="186"/>
      <c r="E432" s="187"/>
      <c r="F432" s="187"/>
      <c r="H432" s="186"/>
      <c r="I432" s="186"/>
      <c r="J432" s="187"/>
      <c r="K432" s="187"/>
    </row>
    <row r="433" spans="3:11" ht="13.5" customHeight="1">
      <c r="C433" s="186"/>
      <c r="D433" s="186"/>
      <c r="E433" s="187"/>
      <c r="F433" s="187"/>
      <c r="H433" s="186"/>
      <c r="I433" s="186"/>
      <c r="J433" s="187"/>
      <c r="K433" s="187"/>
    </row>
    <row r="434" spans="3:11" ht="13.5" customHeight="1">
      <c r="C434" s="186"/>
      <c r="D434" s="186"/>
      <c r="E434" s="187"/>
      <c r="F434" s="187"/>
      <c r="H434" s="186"/>
      <c r="I434" s="186"/>
      <c r="J434" s="187"/>
      <c r="K434" s="187"/>
    </row>
    <row r="435" spans="3:11" ht="13.5" customHeight="1">
      <c r="C435" s="186"/>
      <c r="D435" s="186"/>
      <c r="E435" s="187"/>
      <c r="F435" s="187"/>
      <c r="H435" s="186"/>
      <c r="I435" s="186"/>
      <c r="J435" s="187"/>
      <c r="K435" s="187"/>
    </row>
    <row r="436" spans="3:11" ht="13.5" customHeight="1">
      <c r="C436" s="186"/>
      <c r="D436" s="186"/>
      <c r="E436" s="187"/>
      <c r="F436" s="187"/>
      <c r="H436" s="186"/>
      <c r="I436" s="186"/>
      <c r="J436" s="187"/>
      <c r="K436" s="187"/>
    </row>
    <row r="437" spans="3:11" ht="13.5" customHeight="1">
      <c r="C437" s="186"/>
      <c r="D437" s="186"/>
      <c r="E437" s="187"/>
      <c r="F437" s="187"/>
      <c r="H437" s="186"/>
      <c r="I437" s="186"/>
      <c r="J437" s="187"/>
      <c r="K437" s="187"/>
    </row>
    <row r="438" spans="3:11" ht="13.5" customHeight="1">
      <c r="C438" s="186"/>
      <c r="D438" s="186"/>
      <c r="E438" s="187"/>
      <c r="F438" s="187"/>
      <c r="H438" s="186"/>
      <c r="I438" s="186"/>
      <c r="J438" s="187"/>
      <c r="K438" s="187"/>
    </row>
    <row r="439" spans="3:11" ht="13.5" customHeight="1">
      <c r="C439" s="186"/>
      <c r="D439" s="186"/>
      <c r="E439" s="187"/>
      <c r="F439" s="187"/>
      <c r="H439" s="186"/>
      <c r="I439" s="186"/>
      <c r="J439" s="187"/>
      <c r="K439" s="187"/>
    </row>
    <row r="440" spans="3:11" ht="13.5" customHeight="1">
      <c r="C440" s="186"/>
      <c r="D440" s="186"/>
      <c r="E440" s="187"/>
      <c r="F440" s="187"/>
      <c r="H440" s="186"/>
      <c r="I440" s="186"/>
      <c r="J440" s="187"/>
      <c r="K440" s="187"/>
    </row>
    <row r="441" spans="3:11" ht="13.5" customHeight="1">
      <c r="C441" s="186"/>
      <c r="D441" s="186"/>
      <c r="E441" s="187"/>
      <c r="F441" s="187"/>
      <c r="H441" s="186"/>
      <c r="I441" s="186"/>
      <c r="J441" s="187"/>
      <c r="K441" s="187"/>
    </row>
    <row r="442" spans="3:11" ht="13.5" customHeight="1">
      <c r="C442" s="186"/>
      <c r="D442" s="186"/>
      <c r="E442" s="187"/>
      <c r="F442" s="187"/>
      <c r="H442" s="186"/>
      <c r="I442" s="186"/>
      <c r="J442" s="187"/>
      <c r="K442" s="187"/>
    </row>
    <row r="443" spans="3:11" ht="13.5" customHeight="1">
      <c r="C443" s="186"/>
      <c r="D443" s="186"/>
      <c r="E443" s="187"/>
      <c r="F443" s="187"/>
      <c r="H443" s="186"/>
      <c r="I443" s="186"/>
      <c r="J443" s="187"/>
      <c r="K443" s="187"/>
    </row>
    <row r="444" spans="3:11" ht="13.5" customHeight="1">
      <c r="C444" s="186"/>
      <c r="D444" s="186"/>
      <c r="E444" s="187"/>
      <c r="F444" s="187"/>
      <c r="H444" s="186"/>
      <c r="I444" s="186"/>
      <c r="J444" s="187"/>
      <c r="K444" s="187"/>
    </row>
    <row r="445" spans="3:11" ht="13.5" customHeight="1">
      <c r="C445" s="186"/>
      <c r="D445" s="186"/>
      <c r="E445" s="187"/>
      <c r="F445" s="187"/>
      <c r="H445" s="186"/>
      <c r="I445" s="186"/>
      <c r="J445" s="187"/>
      <c r="K445" s="187"/>
    </row>
    <row r="446" spans="3:11" ht="13.5" customHeight="1">
      <c r="C446" s="186"/>
      <c r="D446" s="186"/>
      <c r="E446" s="187"/>
      <c r="F446" s="187"/>
      <c r="H446" s="186"/>
      <c r="I446" s="186"/>
      <c r="J446" s="187"/>
      <c r="K446" s="187"/>
    </row>
    <row r="447" spans="3:11" ht="13.5" customHeight="1">
      <c r="C447" s="186"/>
      <c r="D447" s="186"/>
      <c r="E447" s="187"/>
      <c r="F447" s="187"/>
      <c r="H447" s="186"/>
      <c r="I447" s="186"/>
      <c r="J447" s="187"/>
      <c r="K447" s="187"/>
    </row>
    <row r="448" spans="3:11" ht="13.5" customHeight="1">
      <c r="C448" s="186"/>
      <c r="D448" s="186"/>
      <c r="E448" s="187"/>
      <c r="F448" s="187"/>
      <c r="H448" s="186"/>
      <c r="I448" s="186"/>
      <c r="J448" s="187"/>
      <c r="K448" s="187"/>
    </row>
    <row r="449" spans="3:11" ht="13.5" customHeight="1">
      <c r="C449" s="186"/>
      <c r="D449" s="186"/>
      <c r="E449" s="187"/>
      <c r="F449" s="187"/>
      <c r="H449" s="186"/>
      <c r="I449" s="186"/>
      <c r="J449" s="187"/>
      <c r="K449" s="187"/>
    </row>
    <row r="450" spans="3:11" ht="13.5" customHeight="1">
      <c r="C450" s="186"/>
      <c r="D450" s="186"/>
      <c r="E450" s="187"/>
      <c r="F450" s="187"/>
      <c r="H450" s="186"/>
      <c r="I450" s="186"/>
      <c r="J450" s="187"/>
      <c r="K450" s="187"/>
    </row>
    <row r="451" spans="3:11" ht="13.5" customHeight="1">
      <c r="C451" s="186"/>
      <c r="D451" s="186"/>
      <c r="E451" s="187"/>
      <c r="F451" s="187"/>
      <c r="H451" s="186"/>
      <c r="I451" s="186"/>
      <c r="J451" s="187"/>
      <c r="K451" s="187"/>
    </row>
    <row r="452" spans="3:11" ht="13.5" customHeight="1">
      <c r="C452" s="186"/>
      <c r="D452" s="186"/>
      <c r="E452" s="187"/>
      <c r="F452" s="187"/>
      <c r="H452" s="186"/>
      <c r="I452" s="186"/>
      <c r="J452" s="187"/>
      <c r="K452" s="187"/>
    </row>
    <row r="453" spans="3:11" ht="13.5" customHeight="1">
      <c r="C453" s="186"/>
      <c r="D453" s="186"/>
      <c r="E453" s="187"/>
      <c r="F453" s="187"/>
      <c r="H453" s="186"/>
      <c r="I453" s="186"/>
      <c r="J453" s="187"/>
      <c r="K453" s="187"/>
    </row>
    <row r="454" spans="3:11" ht="13.5" customHeight="1">
      <c r="C454" s="186"/>
      <c r="D454" s="186"/>
      <c r="E454" s="187"/>
      <c r="F454" s="187"/>
      <c r="H454" s="186"/>
      <c r="I454" s="186"/>
      <c r="J454" s="187"/>
      <c r="K454" s="187"/>
    </row>
    <row r="455" spans="3:11" ht="13.5" customHeight="1">
      <c r="C455" s="186"/>
      <c r="D455" s="186"/>
      <c r="E455" s="187"/>
      <c r="F455" s="187"/>
      <c r="H455" s="186"/>
      <c r="I455" s="186"/>
      <c r="J455" s="187"/>
      <c r="K455" s="187"/>
    </row>
    <row r="456" spans="3:11" ht="13.5" customHeight="1">
      <c r="C456" s="186"/>
      <c r="D456" s="186"/>
      <c r="E456" s="187"/>
      <c r="F456" s="187"/>
      <c r="H456" s="186"/>
      <c r="I456" s="186"/>
      <c r="J456" s="187"/>
      <c r="K456" s="187"/>
    </row>
    <row r="457" spans="3:11" ht="13.5" customHeight="1">
      <c r="C457" s="186"/>
      <c r="D457" s="186"/>
      <c r="E457" s="187"/>
      <c r="F457" s="187"/>
      <c r="H457" s="186"/>
      <c r="I457" s="186"/>
      <c r="J457" s="187"/>
      <c r="K457" s="187"/>
    </row>
    <row r="458" spans="3:11" ht="13.5" customHeight="1">
      <c r="C458" s="186"/>
      <c r="D458" s="186"/>
      <c r="E458" s="187"/>
      <c r="F458" s="187"/>
      <c r="H458" s="186"/>
      <c r="I458" s="186"/>
      <c r="J458" s="187"/>
      <c r="K458" s="187"/>
    </row>
    <row r="459" spans="3:11" ht="13.5" customHeight="1">
      <c r="C459" s="186"/>
      <c r="D459" s="186"/>
      <c r="E459" s="187"/>
      <c r="F459" s="187"/>
      <c r="H459" s="186"/>
      <c r="I459" s="186"/>
      <c r="J459" s="187"/>
      <c r="K459" s="187"/>
    </row>
    <row r="460" spans="3:11" ht="13.5" customHeight="1">
      <c r="C460" s="186"/>
      <c r="D460" s="186"/>
      <c r="E460" s="187"/>
      <c r="F460" s="187"/>
      <c r="H460" s="186"/>
      <c r="I460" s="186"/>
      <c r="J460" s="187"/>
      <c r="K460" s="187"/>
    </row>
    <row r="461" spans="3:11" ht="13.5" customHeight="1">
      <c r="C461" s="186"/>
      <c r="D461" s="186"/>
      <c r="E461" s="187"/>
      <c r="F461" s="187"/>
      <c r="H461" s="186"/>
      <c r="I461" s="186"/>
      <c r="J461" s="187"/>
      <c r="K461" s="187"/>
    </row>
    <row r="462" spans="3:11" ht="13.5" customHeight="1">
      <c r="C462" s="186"/>
      <c r="D462" s="186"/>
      <c r="E462" s="187"/>
      <c r="F462" s="187"/>
      <c r="H462" s="186"/>
      <c r="I462" s="186"/>
      <c r="J462" s="187"/>
      <c r="K462" s="187"/>
    </row>
    <row r="463" spans="3:11" ht="13.5" customHeight="1">
      <c r="C463" s="186"/>
      <c r="D463" s="186"/>
      <c r="E463" s="187"/>
      <c r="F463" s="187"/>
      <c r="H463" s="186"/>
      <c r="I463" s="186"/>
      <c r="J463" s="187"/>
      <c r="K463" s="187"/>
    </row>
    <row r="464" spans="3:11" ht="13.5" customHeight="1">
      <c r="C464" s="186"/>
      <c r="D464" s="186"/>
      <c r="E464" s="187"/>
      <c r="F464" s="187"/>
      <c r="H464" s="186"/>
      <c r="I464" s="186"/>
      <c r="J464" s="187"/>
      <c r="K464" s="187"/>
    </row>
    <row r="465" spans="3:11" ht="13.5" customHeight="1">
      <c r="C465" s="186"/>
      <c r="D465" s="186"/>
      <c r="E465" s="187"/>
      <c r="F465" s="187"/>
      <c r="H465" s="186"/>
      <c r="I465" s="186"/>
      <c r="J465" s="187"/>
      <c r="K465" s="187"/>
    </row>
    <row r="466" spans="3:11" ht="13.5" customHeight="1">
      <c r="C466" s="186"/>
      <c r="D466" s="186"/>
      <c r="E466" s="187"/>
      <c r="F466" s="187"/>
      <c r="H466" s="186"/>
      <c r="I466" s="186"/>
      <c r="J466" s="187"/>
      <c r="K466" s="187"/>
    </row>
    <row r="467" spans="3:11" ht="13.5" customHeight="1">
      <c r="C467" s="186"/>
      <c r="D467" s="186"/>
      <c r="E467" s="187"/>
      <c r="F467" s="187"/>
      <c r="H467" s="186"/>
      <c r="I467" s="186"/>
      <c r="J467" s="187"/>
      <c r="K467" s="187"/>
    </row>
    <row r="468" spans="3:11" ht="13.5" customHeight="1">
      <c r="C468" s="186"/>
      <c r="D468" s="186"/>
      <c r="E468" s="187"/>
      <c r="F468" s="187"/>
      <c r="H468" s="186"/>
      <c r="I468" s="186"/>
      <c r="J468" s="187"/>
      <c r="K468" s="187"/>
    </row>
    <row r="469" spans="3:11" ht="13.5" customHeight="1">
      <c r="C469" s="186"/>
      <c r="D469" s="186"/>
      <c r="E469" s="187"/>
      <c r="F469" s="187"/>
      <c r="H469" s="186"/>
      <c r="I469" s="186"/>
      <c r="J469" s="187"/>
      <c r="K469" s="187"/>
    </row>
    <row r="470" spans="3:11" ht="13.5" customHeight="1">
      <c r="C470" s="186"/>
      <c r="D470" s="186"/>
      <c r="E470" s="187"/>
      <c r="F470" s="187"/>
      <c r="H470" s="186"/>
      <c r="I470" s="186"/>
      <c r="J470" s="187"/>
      <c r="K470" s="187"/>
    </row>
    <row r="471" spans="3:11" ht="13.5" customHeight="1">
      <c r="C471" s="186"/>
      <c r="D471" s="186"/>
      <c r="E471" s="187"/>
      <c r="F471" s="187"/>
      <c r="H471" s="186"/>
      <c r="I471" s="186"/>
      <c r="J471" s="187"/>
      <c r="K471" s="187"/>
    </row>
    <row r="472" spans="3:11" ht="13.5" customHeight="1">
      <c r="C472" s="186"/>
      <c r="D472" s="186"/>
      <c r="E472" s="187"/>
      <c r="F472" s="187"/>
      <c r="H472" s="186"/>
      <c r="I472" s="186"/>
      <c r="J472" s="187"/>
      <c r="K472" s="187"/>
    </row>
    <row r="473" spans="3:11" ht="13.5" customHeight="1">
      <c r="C473" s="186"/>
      <c r="D473" s="186"/>
      <c r="E473" s="187"/>
      <c r="F473" s="187"/>
      <c r="H473" s="186"/>
      <c r="I473" s="186"/>
      <c r="J473" s="187"/>
      <c r="K473" s="187"/>
    </row>
    <row r="474" spans="3:11" ht="13.5" customHeight="1">
      <c r="C474" s="186"/>
      <c r="D474" s="186"/>
      <c r="E474" s="187"/>
      <c r="F474" s="187"/>
      <c r="H474" s="186"/>
      <c r="I474" s="186"/>
      <c r="J474" s="187"/>
      <c r="K474" s="187"/>
    </row>
    <row r="475" spans="3:11" ht="13.5" customHeight="1">
      <c r="C475" s="186"/>
      <c r="D475" s="186"/>
      <c r="E475" s="187"/>
      <c r="F475" s="187"/>
      <c r="H475" s="186"/>
      <c r="I475" s="186"/>
      <c r="J475" s="187"/>
      <c r="K475" s="187"/>
    </row>
    <row r="476" spans="3:11" ht="13.5" customHeight="1">
      <c r="C476" s="186"/>
      <c r="D476" s="186"/>
      <c r="E476" s="187"/>
      <c r="F476" s="187"/>
      <c r="H476" s="186"/>
      <c r="I476" s="186"/>
      <c r="J476" s="187"/>
      <c r="K476" s="187"/>
    </row>
    <row r="477" spans="3:11" ht="13.5" customHeight="1">
      <c r="C477" s="186"/>
      <c r="D477" s="186"/>
      <c r="E477" s="187"/>
      <c r="F477" s="187"/>
      <c r="H477" s="186"/>
      <c r="I477" s="186"/>
      <c r="J477" s="187"/>
      <c r="K477" s="187"/>
    </row>
    <row r="478" spans="3:11" ht="13.5" customHeight="1">
      <c r="C478" s="186"/>
      <c r="D478" s="186"/>
      <c r="E478" s="187"/>
      <c r="F478" s="187"/>
      <c r="H478" s="186"/>
      <c r="I478" s="186"/>
      <c r="J478" s="187"/>
      <c r="K478" s="187"/>
    </row>
    <row r="479" spans="3:11" ht="13.5" customHeight="1">
      <c r="C479" s="186"/>
      <c r="D479" s="186"/>
      <c r="E479" s="187"/>
      <c r="F479" s="187"/>
      <c r="H479" s="186"/>
      <c r="I479" s="186"/>
      <c r="J479" s="187"/>
      <c r="K479" s="187"/>
    </row>
    <row r="480" spans="3:11" ht="13.5" customHeight="1">
      <c r="C480" s="186"/>
      <c r="D480" s="186"/>
      <c r="E480" s="187"/>
      <c r="F480" s="187"/>
      <c r="H480" s="186"/>
      <c r="I480" s="186"/>
      <c r="J480" s="187"/>
      <c r="K480" s="187"/>
    </row>
    <row r="481" spans="3:11" ht="13.5" customHeight="1">
      <c r="C481" s="186"/>
      <c r="D481" s="186"/>
      <c r="E481" s="187"/>
      <c r="F481" s="187"/>
      <c r="H481" s="186"/>
      <c r="I481" s="186"/>
      <c r="J481" s="187"/>
      <c r="K481" s="187"/>
    </row>
    <row r="482" spans="3:11" ht="13.5" customHeight="1">
      <c r="C482" s="186"/>
      <c r="D482" s="186"/>
      <c r="E482" s="187"/>
      <c r="F482" s="187"/>
      <c r="H482" s="186"/>
      <c r="I482" s="186"/>
      <c r="J482" s="187"/>
      <c r="K482" s="187"/>
    </row>
    <row r="483" spans="3:11" ht="13.5" customHeight="1">
      <c r="C483" s="186"/>
      <c r="D483" s="186"/>
      <c r="E483" s="187"/>
      <c r="F483" s="187"/>
      <c r="H483" s="186"/>
      <c r="I483" s="186"/>
      <c r="J483" s="187"/>
      <c r="K483" s="187"/>
    </row>
    <row r="484" spans="3:11" ht="13.5" customHeight="1">
      <c r="C484" s="186"/>
      <c r="D484" s="186"/>
      <c r="E484" s="187"/>
      <c r="F484" s="187"/>
      <c r="H484" s="186"/>
      <c r="I484" s="186"/>
      <c r="J484" s="187"/>
      <c r="K484" s="187"/>
    </row>
    <row r="485" spans="3:11" ht="13.5" customHeight="1">
      <c r="C485" s="186"/>
      <c r="D485" s="186"/>
      <c r="E485" s="187"/>
      <c r="F485" s="187"/>
      <c r="H485" s="186"/>
      <c r="I485" s="186"/>
      <c r="J485" s="187"/>
      <c r="K485" s="187"/>
    </row>
    <row r="486" spans="3:11" ht="13.5" customHeight="1">
      <c r="C486" s="186"/>
      <c r="D486" s="186"/>
      <c r="E486" s="187"/>
      <c r="F486" s="187"/>
      <c r="H486" s="186"/>
      <c r="I486" s="186"/>
      <c r="J486" s="187"/>
      <c r="K486" s="187"/>
    </row>
    <row r="487" spans="3:11" ht="13.5" customHeight="1">
      <c r="C487" s="186"/>
      <c r="D487" s="186"/>
      <c r="E487" s="187"/>
      <c r="F487" s="187"/>
      <c r="H487" s="186"/>
      <c r="I487" s="186"/>
      <c r="J487" s="187"/>
      <c r="K487" s="187"/>
    </row>
    <row r="488" spans="3:11" ht="13.5" customHeight="1">
      <c r="C488" s="186"/>
      <c r="D488" s="186"/>
      <c r="E488" s="187"/>
      <c r="F488" s="187"/>
      <c r="H488" s="186"/>
      <c r="I488" s="186"/>
      <c r="J488" s="187"/>
      <c r="K488" s="187"/>
    </row>
    <row r="489" spans="3:11" ht="13.5" customHeight="1">
      <c r="C489" s="186"/>
      <c r="D489" s="186"/>
      <c r="E489" s="187"/>
      <c r="F489" s="187"/>
      <c r="H489" s="186"/>
      <c r="I489" s="186"/>
      <c r="J489" s="187"/>
      <c r="K489" s="187"/>
    </row>
    <row r="490" spans="3:11" ht="13.5" customHeight="1">
      <c r="C490" s="186"/>
      <c r="D490" s="186"/>
      <c r="E490" s="187"/>
      <c r="F490" s="187"/>
      <c r="H490" s="186"/>
      <c r="I490" s="186"/>
      <c r="J490" s="187"/>
      <c r="K490" s="187"/>
    </row>
    <row r="491" spans="3:11" ht="13.5" customHeight="1">
      <c r="C491" s="186"/>
      <c r="D491" s="186"/>
      <c r="E491" s="187"/>
      <c r="F491" s="187"/>
      <c r="H491" s="186"/>
      <c r="I491" s="186"/>
      <c r="J491" s="187"/>
      <c r="K491" s="187"/>
    </row>
    <row r="492" spans="3:11" ht="13.5" customHeight="1">
      <c r="C492" s="186"/>
      <c r="D492" s="186"/>
      <c r="E492" s="187"/>
      <c r="F492" s="187"/>
      <c r="H492" s="186"/>
      <c r="I492" s="186"/>
      <c r="J492" s="187"/>
      <c r="K492" s="187"/>
    </row>
    <row r="493" spans="3:11" ht="13.5" customHeight="1">
      <c r="C493" s="186"/>
      <c r="D493" s="186"/>
      <c r="E493" s="187"/>
      <c r="F493" s="187"/>
      <c r="H493" s="186"/>
      <c r="I493" s="186"/>
      <c r="J493" s="187"/>
      <c r="K493" s="187"/>
    </row>
    <row r="494" spans="3:11" ht="13.5" customHeight="1">
      <c r="C494" s="186"/>
      <c r="D494" s="186"/>
      <c r="E494" s="187"/>
      <c r="F494" s="187"/>
      <c r="H494" s="186"/>
      <c r="I494" s="186"/>
      <c r="J494" s="187"/>
      <c r="K494" s="187"/>
    </row>
    <row r="495" spans="3:11" ht="13.5" customHeight="1">
      <c r="C495" s="186"/>
      <c r="D495" s="186"/>
      <c r="E495" s="187"/>
      <c r="F495" s="187"/>
      <c r="H495" s="186"/>
      <c r="I495" s="186"/>
      <c r="J495" s="187"/>
      <c r="K495" s="187"/>
    </row>
    <row r="496" spans="3:11" ht="13.5" customHeight="1">
      <c r="C496" s="186"/>
      <c r="D496" s="186"/>
      <c r="E496" s="187"/>
      <c r="F496" s="187"/>
      <c r="H496" s="186"/>
      <c r="I496" s="186"/>
      <c r="J496" s="187"/>
      <c r="K496" s="187"/>
    </row>
    <row r="497" spans="3:11" ht="13.5" customHeight="1">
      <c r="C497" s="186"/>
      <c r="D497" s="186"/>
      <c r="E497" s="187"/>
      <c r="F497" s="187"/>
      <c r="H497" s="186"/>
      <c r="I497" s="186"/>
      <c r="J497" s="187"/>
      <c r="K497" s="187"/>
    </row>
    <row r="498" spans="3:11" ht="13.5" customHeight="1">
      <c r="C498" s="186"/>
      <c r="D498" s="186"/>
      <c r="E498" s="187"/>
      <c r="F498" s="187"/>
      <c r="H498" s="186"/>
      <c r="I498" s="186"/>
      <c r="J498" s="187"/>
      <c r="K498" s="187"/>
    </row>
    <row r="499" spans="3:11" ht="13.5" customHeight="1">
      <c r="C499" s="186"/>
      <c r="D499" s="186"/>
      <c r="E499" s="187"/>
      <c r="F499" s="187"/>
      <c r="H499" s="186"/>
      <c r="I499" s="186"/>
      <c r="J499" s="187"/>
      <c r="K499" s="187"/>
    </row>
    <row r="500" spans="3:11" ht="13.5" customHeight="1">
      <c r="C500" s="186"/>
      <c r="D500" s="186"/>
      <c r="E500" s="187"/>
      <c r="F500" s="187"/>
      <c r="H500" s="186"/>
      <c r="I500" s="186"/>
      <c r="J500" s="187"/>
      <c r="K500" s="187"/>
    </row>
    <row r="501" spans="3:11" ht="13.5" customHeight="1">
      <c r="C501" s="186"/>
      <c r="D501" s="186"/>
      <c r="E501" s="187"/>
      <c r="F501" s="187"/>
      <c r="H501" s="186"/>
      <c r="I501" s="186"/>
      <c r="J501" s="187"/>
      <c r="K501" s="187"/>
    </row>
    <row r="502" spans="3:11" ht="13.5" customHeight="1">
      <c r="C502" s="186"/>
      <c r="D502" s="186"/>
      <c r="E502" s="187"/>
      <c r="F502" s="187"/>
      <c r="H502" s="186"/>
      <c r="I502" s="186"/>
      <c r="J502" s="187"/>
      <c r="K502" s="187"/>
    </row>
    <row r="503" spans="3:11" ht="13.5" customHeight="1">
      <c r="C503" s="186"/>
      <c r="D503" s="186"/>
      <c r="E503" s="187"/>
      <c r="F503" s="187"/>
      <c r="H503" s="186"/>
      <c r="I503" s="186"/>
      <c r="J503" s="187"/>
      <c r="K503" s="187"/>
    </row>
    <row r="504" spans="3:11" ht="13.5" customHeight="1">
      <c r="C504" s="186"/>
      <c r="D504" s="186"/>
      <c r="E504" s="187"/>
      <c r="F504" s="187"/>
      <c r="H504" s="186"/>
      <c r="I504" s="186"/>
      <c r="J504" s="187"/>
      <c r="K504" s="187"/>
    </row>
    <row r="505" spans="3:11" ht="13.5" customHeight="1">
      <c r="C505" s="186"/>
      <c r="D505" s="186"/>
      <c r="E505" s="187"/>
      <c r="F505" s="187"/>
      <c r="H505" s="186"/>
      <c r="I505" s="186"/>
      <c r="J505" s="187"/>
      <c r="K505" s="187"/>
    </row>
    <row r="506" spans="3:11" ht="13.5" customHeight="1">
      <c r="C506" s="186"/>
      <c r="D506" s="186"/>
      <c r="E506" s="187"/>
      <c r="F506" s="187"/>
      <c r="H506" s="186"/>
      <c r="I506" s="186"/>
      <c r="J506" s="187"/>
      <c r="K506" s="187"/>
    </row>
    <row r="507" spans="3:11" ht="13.5" customHeight="1">
      <c r="C507" s="186"/>
      <c r="D507" s="186"/>
      <c r="E507" s="187"/>
      <c r="F507" s="187"/>
      <c r="H507" s="186"/>
      <c r="I507" s="186"/>
      <c r="J507" s="187"/>
      <c r="K507" s="187"/>
    </row>
    <row r="508" spans="3:11" ht="13.5" customHeight="1">
      <c r="C508" s="186"/>
      <c r="D508" s="186"/>
      <c r="E508" s="187"/>
      <c r="F508" s="187"/>
      <c r="H508" s="186"/>
      <c r="I508" s="186"/>
      <c r="J508" s="187"/>
      <c r="K508" s="187"/>
    </row>
    <row r="509" spans="3:11" ht="13.5" customHeight="1">
      <c r="C509" s="186"/>
      <c r="D509" s="186"/>
      <c r="E509" s="187"/>
      <c r="F509" s="187"/>
      <c r="H509" s="186"/>
      <c r="I509" s="186"/>
      <c r="J509" s="187"/>
      <c r="K509" s="187"/>
    </row>
    <row r="510" spans="3:11" ht="13.5" customHeight="1">
      <c r="C510" s="186"/>
      <c r="D510" s="186"/>
      <c r="E510" s="187"/>
      <c r="F510" s="187"/>
      <c r="H510" s="186"/>
      <c r="I510" s="186"/>
      <c r="J510" s="187"/>
      <c r="K510" s="187"/>
    </row>
    <row r="511" spans="3:11" ht="13.5" customHeight="1">
      <c r="C511" s="186"/>
      <c r="D511" s="186"/>
      <c r="E511" s="187"/>
      <c r="F511" s="187"/>
      <c r="H511" s="186"/>
      <c r="I511" s="186"/>
      <c r="J511" s="187"/>
      <c r="K511" s="187"/>
    </row>
    <row r="512" spans="3:11" ht="13.5" customHeight="1">
      <c r="C512" s="186"/>
      <c r="D512" s="186"/>
      <c r="E512" s="187"/>
      <c r="F512" s="187"/>
      <c r="H512" s="186"/>
      <c r="I512" s="186"/>
      <c r="J512" s="187"/>
      <c r="K512" s="187"/>
    </row>
    <row r="513" spans="3:11" ht="13.5" customHeight="1">
      <c r="C513" s="186"/>
      <c r="D513" s="186"/>
      <c r="E513" s="187"/>
      <c r="F513" s="187"/>
      <c r="H513" s="186"/>
      <c r="I513" s="186"/>
      <c r="J513" s="187"/>
      <c r="K513" s="187"/>
    </row>
    <row r="514" spans="3:11" ht="13.5" customHeight="1">
      <c r="C514" s="186"/>
      <c r="D514" s="186"/>
      <c r="E514" s="187"/>
      <c r="F514" s="187"/>
      <c r="H514" s="186"/>
      <c r="I514" s="186"/>
      <c r="J514" s="187"/>
      <c r="K514" s="187"/>
    </row>
    <row r="515" spans="3:11" ht="13.5" customHeight="1">
      <c r="C515" s="186"/>
      <c r="D515" s="186"/>
      <c r="E515" s="187"/>
      <c r="F515" s="187"/>
      <c r="H515" s="186"/>
      <c r="I515" s="186"/>
      <c r="J515" s="187"/>
      <c r="K515" s="187"/>
    </row>
    <row r="516" spans="3:11" ht="13.5" customHeight="1">
      <c r="C516" s="186"/>
      <c r="D516" s="186"/>
      <c r="E516" s="187"/>
      <c r="F516" s="187"/>
      <c r="H516" s="186"/>
      <c r="I516" s="186"/>
      <c r="J516" s="187"/>
      <c r="K516" s="187"/>
    </row>
    <row r="517" spans="3:11" ht="13.5" customHeight="1">
      <c r="C517" s="186"/>
      <c r="D517" s="186"/>
      <c r="E517" s="187"/>
      <c r="F517" s="187"/>
      <c r="H517" s="186"/>
      <c r="I517" s="186"/>
      <c r="J517" s="187"/>
      <c r="K517" s="187"/>
    </row>
    <row r="518" spans="3:11" ht="13.5" customHeight="1">
      <c r="C518" s="186"/>
      <c r="D518" s="186"/>
      <c r="E518" s="187"/>
      <c r="F518" s="187"/>
      <c r="H518" s="186"/>
      <c r="I518" s="186"/>
      <c r="J518" s="187"/>
      <c r="K518" s="187"/>
    </row>
    <row r="519" spans="3:11" ht="13.5" customHeight="1">
      <c r="C519" s="186"/>
      <c r="D519" s="186"/>
      <c r="E519" s="187"/>
      <c r="F519" s="187"/>
      <c r="H519" s="186"/>
      <c r="I519" s="186"/>
      <c r="J519" s="187"/>
      <c r="K519" s="187"/>
    </row>
    <row r="520" spans="3:11" ht="13.5" customHeight="1">
      <c r="C520" s="186"/>
      <c r="D520" s="186"/>
      <c r="E520" s="187"/>
      <c r="F520" s="187"/>
      <c r="H520" s="186"/>
      <c r="I520" s="186"/>
      <c r="J520" s="187"/>
      <c r="K520" s="187"/>
    </row>
    <row r="521" spans="3:11" ht="13.5" customHeight="1">
      <c r="C521" s="186"/>
      <c r="D521" s="186"/>
      <c r="E521" s="187"/>
      <c r="F521" s="187"/>
      <c r="H521" s="186"/>
      <c r="I521" s="186"/>
      <c r="J521" s="187"/>
      <c r="K521" s="187"/>
    </row>
    <row r="522" spans="3:11" ht="13.5" customHeight="1">
      <c r="C522" s="186"/>
      <c r="D522" s="186"/>
      <c r="E522" s="187"/>
      <c r="F522" s="187"/>
      <c r="H522" s="186"/>
      <c r="I522" s="186"/>
      <c r="J522" s="187"/>
      <c r="K522" s="187"/>
    </row>
    <row r="523" spans="3:11" ht="13.5" customHeight="1">
      <c r="C523" s="186"/>
      <c r="D523" s="186"/>
      <c r="E523" s="187"/>
      <c r="F523" s="187"/>
      <c r="H523" s="186"/>
      <c r="I523" s="186"/>
      <c r="J523" s="187"/>
      <c r="K523" s="187"/>
    </row>
    <row r="524" spans="3:11" ht="13.5" customHeight="1">
      <c r="C524" s="186"/>
      <c r="D524" s="186"/>
      <c r="E524" s="187"/>
      <c r="F524" s="187"/>
      <c r="H524" s="186"/>
      <c r="I524" s="186"/>
      <c r="J524" s="187"/>
      <c r="K524" s="187"/>
    </row>
    <row r="525" spans="3:11" ht="13.5" customHeight="1">
      <c r="C525" s="186"/>
      <c r="D525" s="186"/>
      <c r="E525" s="187"/>
      <c r="F525" s="187"/>
      <c r="H525" s="186"/>
      <c r="I525" s="186"/>
      <c r="J525" s="187"/>
      <c r="K525" s="187"/>
    </row>
    <row r="526" spans="3:11" ht="13.5" customHeight="1">
      <c r="C526" s="186"/>
      <c r="D526" s="186"/>
      <c r="E526" s="187"/>
      <c r="F526" s="187"/>
      <c r="H526" s="186"/>
      <c r="I526" s="186"/>
      <c r="J526" s="187"/>
      <c r="K526" s="187"/>
    </row>
    <row r="527" spans="3:11" ht="13.5" customHeight="1">
      <c r="C527" s="186"/>
      <c r="D527" s="186"/>
      <c r="E527" s="187"/>
      <c r="F527" s="187"/>
      <c r="H527" s="186"/>
      <c r="I527" s="186"/>
      <c r="J527" s="187"/>
      <c r="K527" s="187"/>
    </row>
    <row r="528" spans="3:11" ht="13.5" customHeight="1">
      <c r="C528" s="186"/>
      <c r="D528" s="186"/>
      <c r="E528" s="187"/>
      <c r="F528" s="187"/>
      <c r="H528" s="186"/>
      <c r="I528" s="186"/>
      <c r="J528" s="187"/>
      <c r="K528" s="187"/>
    </row>
    <row r="529" spans="3:11" ht="13.5" customHeight="1">
      <c r="C529" s="186"/>
      <c r="D529" s="186"/>
      <c r="E529" s="187"/>
      <c r="F529" s="187"/>
      <c r="H529" s="186"/>
      <c r="I529" s="186"/>
      <c r="J529" s="187"/>
      <c r="K529" s="187"/>
    </row>
    <row r="530" spans="3:11" ht="13.5" customHeight="1">
      <c r="C530" s="186"/>
      <c r="D530" s="186"/>
      <c r="E530" s="187"/>
      <c r="F530" s="187"/>
      <c r="H530" s="186"/>
      <c r="I530" s="186"/>
      <c r="J530" s="187"/>
      <c r="K530" s="187"/>
    </row>
    <row r="531" spans="3:11" ht="13.5" customHeight="1">
      <c r="C531" s="186"/>
      <c r="D531" s="186"/>
      <c r="E531" s="187"/>
      <c r="F531" s="187"/>
      <c r="H531" s="186"/>
      <c r="I531" s="186"/>
      <c r="J531" s="187"/>
      <c r="K531" s="187"/>
    </row>
    <row r="532" spans="3:11" ht="13.5" customHeight="1">
      <c r="C532" s="186"/>
      <c r="D532" s="186"/>
      <c r="E532" s="187"/>
      <c r="F532" s="187"/>
      <c r="H532" s="186"/>
      <c r="I532" s="186"/>
      <c r="J532" s="187"/>
      <c r="K532" s="187"/>
    </row>
    <row r="533" spans="3:11" ht="13.5" customHeight="1">
      <c r="C533" s="186"/>
      <c r="D533" s="186"/>
      <c r="E533" s="187"/>
      <c r="F533" s="187"/>
      <c r="H533" s="186"/>
      <c r="I533" s="186"/>
      <c r="J533" s="187"/>
      <c r="K533" s="187"/>
    </row>
    <row r="534" spans="3:11" ht="13.5" customHeight="1">
      <c r="C534" s="186"/>
      <c r="D534" s="186"/>
      <c r="E534" s="187"/>
      <c r="F534" s="187"/>
      <c r="H534" s="186"/>
      <c r="I534" s="186"/>
      <c r="J534" s="187"/>
      <c r="K534" s="187"/>
    </row>
    <row r="535" spans="3:11" ht="13.5" customHeight="1">
      <c r="C535" s="186"/>
      <c r="D535" s="186"/>
      <c r="E535" s="187"/>
      <c r="F535" s="187"/>
      <c r="H535" s="186"/>
      <c r="I535" s="186"/>
      <c r="J535" s="187"/>
      <c r="K535" s="187"/>
    </row>
    <row r="536" spans="3:11" ht="13.5" customHeight="1">
      <c r="C536" s="186"/>
      <c r="D536" s="186"/>
      <c r="E536" s="187"/>
      <c r="F536" s="187"/>
      <c r="H536" s="186"/>
      <c r="I536" s="186"/>
      <c r="J536" s="187"/>
      <c r="K536" s="187"/>
    </row>
    <row r="537" spans="3:11" ht="13.5" customHeight="1">
      <c r="C537" s="186"/>
      <c r="D537" s="186"/>
      <c r="E537" s="187"/>
      <c r="F537" s="187"/>
      <c r="H537" s="186"/>
      <c r="I537" s="186"/>
      <c r="J537" s="187"/>
      <c r="K537" s="187"/>
    </row>
    <row r="538" spans="3:11" ht="13.5" customHeight="1">
      <c r="C538" s="186"/>
      <c r="D538" s="186"/>
      <c r="E538" s="187"/>
      <c r="F538" s="187"/>
      <c r="H538" s="186"/>
      <c r="I538" s="186"/>
      <c r="J538" s="187"/>
      <c r="K538" s="187"/>
    </row>
    <row r="539" spans="3:11" ht="13.5" customHeight="1">
      <c r="C539" s="186"/>
      <c r="D539" s="186"/>
      <c r="E539" s="187"/>
      <c r="F539" s="187"/>
      <c r="H539" s="186"/>
      <c r="I539" s="186"/>
      <c r="J539" s="187"/>
      <c r="K539" s="187"/>
    </row>
    <row r="540" spans="3:11" ht="13.5" customHeight="1">
      <c r="C540" s="186"/>
      <c r="D540" s="186"/>
      <c r="E540" s="187"/>
      <c r="F540" s="187"/>
      <c r="H540" s="186"/>
      <c r="I540" s="186"/>
      <c r="J540" s="187"/>
      <c r="K540" s="187"/>
    </row>
    <row r="541" spans="3:11" ht="13.5" customHeight="1">
      <c r="C541" s="186"/>
      <c r="D541" s="186"/>
      <c r="E541" s="187"/>
      <c r="F541" s="187"/>
      <c r="H541" s="186"/>
      <c r="I541" s="186"/>
      <c r="J541" s="187"/>
      <c r="K541" s="187"/>
    </row>
    <row r="542" spans="3:11" ht="13.5" customHeight="1">
      <c r="C542" s="186"/>
      <c r="D542" s="186"/>
      <c r="E542" s="187"/>
      <c r="F542" s="187"/>
      <c r="H542" s="186"/>
      <c r="I542" s="186"/>
      <c r="J542" s="187"/>
      <c r="K542" s="187"/>
    </row>
    <row r="543" spans="3:11" ht="13.5" customHeight="1">
      <c r="C543" s="186"/>
      <c r="D543" s="186"/>
      <c r="E543" s="187"/>
      <c r="F543" s="187"/>
      <c r="H543" s="186"/>
      <c r="I543" s="186"/>
      <c r="J543" s="187"/>
      <c r="K543" s="187"/>
    </row>
    <row r="544" spans="3:11" ht="13.5" customHeight="1">
      <c r="C544" s="186"/>
      <c r="D544" s="186"/>
      <c r="E544" s="187"/>
      <c r="F544" s="187"/>
      <c r="H544" s="186"/>
      <c r="I544" s="186"/>
      <c r="J544" s="187"/>
      <c r="K544" s="187"/>
    </row>
    <row r="545" spans="3:11" ht="13.5" customHeight="1">
      <c r="C545" s="186"/>
      <c r="D545" s="186"/>
      <c r="E545" s="187"/>
      <c r="F545" s="187"/>
      <c r="H545" s="186"/>
      <c r="I545" s="186"/>
      <c r="J545" s="187"/>
      <c r="K545" s="187"/>
    </row>
    <row r="546" spans="3:11" ht="13.5" customHeight="1">
      <c r="C546" s="186"/>
      <c r="D546" s="186"/>
      <c r="E546" s="187"/>
      <c r="F546" s="187"/>
      <c r="H546" s="186"/>
      <c r="I546" s="186"/>
      <c r="J546" s="187"/>
      <c r="K546" s="187"/>
    </row>
    <row r="547" spans="3:11" ht="13.5" customHeight="1">
      <c r="C547" s="186"/>
      <c r="D547" s="186"/>
      <c r="E547" s="187"/>
      <c r="F547" s="187"/>
      <c r="H547" s="186"/>
      <c r="I547" s="186"/>
      <c r="J547" s="187"/>
      <c r="K547" s="187"/>
    </row>
    <row r="548" spans="3:11" ht="13.5" customHeight="1">
      <c r="C548" s="186"/>
      <c r="D548" s="186"/>
      <c r="E548" s="187"/>
      <c r="F548" s="187"/>
      <c r="H548" s="186"/>
      <c r="I548" s="186"/>
      <c r="J548" s="187"/>
      <c r="K548" s="187"/>
    </row>
    <row r="549" spans="3:11" ht="13.5" customHeight="1">
      <c r="C549" s="186"/>
      <c r="D549" s="186"/>
      <c r="E549" s="187"/>
      <c r="F549" s="187"/>
      <c r="H549" s="186"/>
      <c r="I549" s="186"/>
      <c r="J549" s="187"/>
      <c r="K549" s="187"/>
    </row>
    <row r="550" spans="3:11" ht="13.5" customHeight="1">
      <c r="C550" s="186"/>
      <c r="D550" s="186"/>
      <c r="E550" s="187"/>
      <c r="F550" s="187"/>
      <c r="H550" s="186"/>
      <c r="I550" s="186"/>
      <c r="J550" s="187"/>
      <c r="K550" s="187"/>
    </row>
    <row r="551" spans="3:11" ht="13.5" customHeight="1">
      <c r="C551" s="186"/>
      <c r="D551" s="186"/>
      <c r="E551" s="187"/>
      <c r="F551" s="187"/>
      <c r="H551" s="186"/>
      <c r="I551" s="186"/>
      <c r="J551" s="187"/>
      <c r="K551" s="187"/>
    </row>
    <row r="552" spans="3:11" ht="13.5" customHeight="1">
      <c r="C552" s="186"/>
      <c r="D552" s="186"/>
      <c r="E552" s="187"/>
      <c r="F552" s="187"/>
      <c r="H552" s="186"/>
      <c r="I552" s="186"/>
      <c r="J552" s="187"/>
      <c r="K552" s="187"/>
    </row>
    <row r="553" spans="3:11" ht="13.5" customHeight="1">
      <c r="C553" s="186"/>
      <c r="D553" s="186"/>
      <c r="E553" s="187"/>
      <c r="F553" s="187"/>
      <c r="H553" s="186"/>
      <c r="I553" s="186"/>
      <c r="J553" s="187"/>
      <c r="K553" s="187"/>
    </row>
    <row r="554" spans="3:11" ht="13.5" customHeight="1">
      <c r="C554" s="186"/>
      <c r="D554" s="186"/>
      <c r="E554" s="187"/>
      <c r="F554" s="187"/>
      <c r="H554" s="186"/>
      <c r="I554" s="186"/>
      <c r="J554" s="187"/>
      <c r="K554" s="187"/>
    </row>
    <row r="555" spans="3:11" ht="13.5" customHeight="1">
      <c r="C555" s="186"/>
      <c r="D555" s="186"/>
      <c r="E555" s="187"/>
      <c r="F555" s="187"/>
      <c r="H555" s="186"/>
      <c r="I555" s="186"/>
      <c r="J555" s="187"/>
      <c r="K555" s="187"/>
    </row>
    <row r="556" spans="3:11" ht="13.5" customHeight="1">
      <c r="C556" s="186"/>
      <c r="D556" s="186"/>
      <c r="E556" s="187"/>
      <c r="F556" s="187"/>
      <c r="H556" s="186"/>
      <c r="I556" s="186"/>
      <c r="J556" s="187"/>
      <c r="K556" s="187"/>
    </row>
    <row r="557" spans="3:11" ht="13.5" customHeight="1">
      <c r="C557" s="186"/>
      <c r="D557" s="186"/>
      <c r="E557" s="187"/>
      <c r="F557" s="187"/>
      <c r="H557" s="186"/>
      <c r="I557" s="186"/>
      <c r="J557" s="187"/>
      <c r="K557" s="187"/>
    </row>
    <row r="558" spans="3:11" ht="13.5" customHeight="1">
      <c r="C558" s="186"/>
      <c r="D558" s="186"/>
      <c r="E558" s="187"/>
      <c r="F558" s="187"/>
      <c r="H558" s="186"/>
      <c r="I558" s="186"/>
      <c r="J558" s="187"/>
      <c r="K558" s="187"/>
    </row>
    <row r="559" spans="3:11" ht="13.5" customHeight="1">
      <c r="C559" s="186"/>
      <c r="D559" s="186"/>
      <c r="E559" s="187"/>
      <c r="F559" s="187"/>
      <c r="H559" s="186"/>
      <c r="I559" s="186"/>
      <c r="J559" s="187"/>
      <c r="K559" s="187"/>
    </row>
    <row r="560" spans="3:11" ht="13.5" customHeight="1">
      <c r="C560" s="186"/>
      <c r="D560" s="186"/>
      <c r="E560" s="187"/>
      <c r="F560" s="187"/>
      <c r="H560" s="186"/>
      <c r="I560" s="186"/>
      <c r="J560" s="187"/>
      <c r="K560" s="187"/>
    </row>
    <row r="561" spans="3:11" ht="13.5" customHeight="1">
      <c r="C561" s="186"/>
      <c r="D561" s="186"/>
      <c r="E561" s="187"/>
      <c r="F561" s="187"/>
      <c r="H561" s="186"/>
      <c r="I561" s="186"/>
      <c r="J561" s="187"/>
      <c r="K561" s="187"/>
    </row>
    <row r="562" spans="3:11" ht="13.5" customHeight="1">
      <c r="C562" s="186"/>
      <c r="D562" s="186"/>
      <c r="E562" s="187"/>
      <c r="F562" s="187"/>
      <c r="H562" s="186"/>
      <c r="I562" s="186"/>
      <c r="J562" s="187"/>
      <c r="K562" s="187"/>
    </row>
    <row r="563" spans="3:11" ht="13.5" customHeight="1">
      <c r="C563" s="186"/>
      <c r="D563" s="186"/>
      <c r="E563" s="187"/>
      <c r="F563" s="187"/>
      <c r="H563" s="186"/>
      <c r="I563" s="186"/>
      <c r="J563" s="187"/>
      <c r="K563" s="187"/>
    </row>
    <row r="564" spans="3:11" ht="13.5" customHeight="1">
      <c r="C564" s="186"/>
      <c r="D564" s="186"/>
      <c r="E564" s="187"/>
      <c r="F564" s="187"/>
      <c r="H564" s="186"/>
      <c r="I564" s="186"/>
      <c r="J564" s="187"/>
      <c r="K564" s="187"/>
    </row>
    <row r="565" spans="3:11" ht="13.5" customHeight="1">
      <c r="C565" s="186"/>
      <c r="D565" s="186"/>
      <c r="E565" s="187"/>
      <c r="F565" s="187"/>
      <c r="H565" s="186"/>
      <c r="I565" s="186"/>
      <c r="J565" s="187"/>
      <c r="K565" s="187"/>
    </row>
    <row r="566" spans="3:11" ht="13.5" customHeight="1">
      <c r="C566" s="186"/>
      <c r="D566" s="186"/>
      <c r="E566" s="187"/>
      <c r="F566" s="187"/>
      <c r="H566" s="186"/>
      <c r="I566" s="186"/>
      <c r="J566" s="187"/>
      <c r="K566" s="187"/>
    </row>
    <row r="567" spans="3:11" ht="13.5" customHeight="1">
      <c r="C567" s="186"/>
      <c r="D567" s="186"/>
      <c r="E567" s="187"/>
      <c r="F567" s="187"/>
      <c r="H567" s="186"/>
      <c r="I567" s="186"/>
      <c r="J567" s="187"/>
      <c r="K567" s="187"/>
    </row>
    <row r="568" spans="3:11" ht="13.5" customHeight="1">
      <c r="C568" s="186"/>
      <c r="D568" s="186"/>
      <c r="E568" s="187"/>
      <c r="F568" s="187"/>
      <c r="H568" s="186"/>
      <c r="I568" s="186"/>
      <c r="J568" s="187"/>
      <c r="K568" s="187"/>
    </row>
    <row r="569" spans="3:11" ht="13.5" customHeight="1">
      <c r="C569" s="186"/>
      <c r="D569" s="186"/>
      <c r="E569" s="187"/>
      <c r="F569" s="187"/>
      <c r="H569" s="186"/>
      <c r="I569" s="186"/>
      <c r="J569" s="187"/>
      <c r="K569" s="187"/>
    </row>
    <row r="570" spans="3:11" ht="13.5" customHeight="1">
      <c r="C570" s="186"/>
      <c r="D570" s="186"/>
      <c r="E570" s="187"/>
      <c r="F570" s="187"/>
      <c r="H570" s="186"/>
      <c r="I570" s="186"/>
      <c r="J570" s="187"/>
      <c r="K570" s="187"/>
    </row>
    <row r="571" spans="3:11" ht="13.5" customHeight="1">
      <c r="C571" s="186"/>
      <c r="D571" s="186"/>
      <c r="E571" s="187"/>
      <c r="F571" s="187"/>
      <c r="H571" s="186"/>
      <c r="I571" s="186"/>
      <c r="J571" s="187"/>
      <c r="K571" s="187"/>
    </row>
    <row r="572" spans="3:11" ht="13.5" customHeight="1">
      <c r="C572" s="186"/>
      <c r="D572" s="186"/>
      <c r="E572" s="187"/>
      <c r="F572" s="187"/>
      <c r="H572" s="186"/>
      <c r="I572" s="186"/>
      <c r="J572" s="187"/>
      <c r="K572" s="187"/>
    </row>
    <row r="573" spans="3:11" ht="13.5" customHeight="1">
      <c r="C573" s="186"/>
      <c r="D573" s="186"/>
      <c r="E573" s="187"/>
      <c r="F573" s="187"/>
      <c r="H573" s="186"/>
      <c r="I573" s="186"/>
      <c r="J573" s="187"/>
      <c r="K573" s="187"/>
    </row>
    <row r="574" spans="3:11" ht="13.5" customHeight="1">
      <c r="C574" s="186"/>
      <c r="D574" s="186"/>
      <c r="E574" s="187"/>
      <c r="F574" s="187"/>
      <c r="H574" s="186"/>
      <c r="I574" s="186"/>
      <c r="J574" s="187"/>
      <c r="K574" s="187"/>
    </row>
    <row r="575" spans="3:11" ht="13.5" customHeight="1">
      <c r="C575" s="186"/>
      <c r="D575" s="186"/>
      <c r="E575" s="187"/>
      <c r="F575" s="187"/>
      <c r="H575" s="186"/>
      <c r="I575" s="186"/>
      <c r="J575" s="187"/>
      <c r="K575" s="187"/>
    </row>
    <row r="576" spans="3:11" ht="13.5" customHeight="1">
      <c r="C576" s="186"/>
      <c r="D576" s="186"/>
      <c r="E576" s="187"/>
      <c r="F576" s="187"/>
      <c r="H576" s="186"/>
      <c r="I576" s="186"/>
      <c r="J576" s="187"/>
      <c r="K576" s="187"/>
    </row>
    <row r="577" spans="3:11" ht="13.5" customHeight="1">
      <c r="C577" s="186"/>
      <c r="D577" s="186"/>
      <c r="E577" s="187"/>
      <c r="F577" s="187"/>
      <c r="H577" s="186"/>
      <c r="I577" s="186"/>
      <c r="J577" s="187"/>
      <c r="K577" s="187"/>
    </row>
    <row r="578" spans="3:11" ht="13.5" customHeight="1">
      <c r="C578" s="186"/>
      <c r="D578" s="186"/>
      <c r="E578" s="187"/>
      <c r="F578" s="187"/>
      <c r="H578" s="186"/>
      <c r="I578" s="186"/>
      <c r="J578" s="187"/>
      <c r="K578" s="187"/>
    </row>
    <row r="579" spans="3:11" ht="13.5" customHeight="1">
      <c r="C579" s="186"/>
      <c r="D579" s="186"/>
      <c r="E579" s="187"/>
      <c r="F579" s="187"/>
      <c r="H579" s="186"/>
      <c r="I579" s="186"/>
      <c r="J579" s="187"/>
      <c r="K579" s="187"/>
    </row>
    <row r="580" spans="3:11" ht="13.5" customHeight="1">
      <c r="C580" s="186"/>
      <c r="D580" s="186"/>
      <c r="E580" s="187"/>
      <c r="F580" s="187"/>
      <c r="H580" s="186"/>
      <c r="I580" s="186"/>
      <c r="J580" s="187"/>
      <c r="K580" s="187"/>
    </row>
    <row r="581" spans="3:11" ht="13.5" customHeight="1">
      <c r="C581" s="186"/>
      <c r="D581" s="186"/>
      <c r="E581" s="187"/>
      <c r="F581" s="187"/>
      <c r="H581" s="186"/>
      <c r="I581" s="186"/>
      <c r="J581" s="187"/>
      <c r="K581" s="187"/>
    </row>
    <row r="582" spans="3:11" ht="13.5" customHeight="1">
      <c r="C582" s="186"/>
      <c r="D582" s="186"/>
      <c r="E582" s="187"/>
      <c r="F582" s="187"/>
      <c r="H582" s="186"/>
      <c r="I582" s="186"/>
      <c r="J582" s="187"/>
      <c r="K582" s="187"/>
    </row>
    <row r="583" spans="3:11" ht="13.5" customHeight="1">
      <c r="C583" s="186"/>
      <c r="D583" s="186"/>
      <c r="E583" s="187"/>
      <c r="F583" s="187"/>
      <c r="H583" s="186"/>
      <c r="I583" s="186"/>
      <c r="J583" s="187"/>
      <c r="K583" s="187"/>
    </row>
    <row r="584" spans="3:11" ht="13.5" customHeight="1">
      <c r="C584" s="186"/>
      <c r="D584" s="186"/>
      <c r="E584" s="187"/>
      <c r="F584" s="187"/>
      <c r="H584" s="186"/>
      <c r="I584" s="186"/>
      <c r="J584" s="187"/>
      <c r="K584" s="187"/>
    </row>
    <row r="585" spans="3:11" ht="13.5" customHeight="1">
      <c r="C585" s="186"/>
      <c r="D585" s="186"/>
      <c r="E585" s="187"/>
      <c r="F585" s="187"/>
      <c r="H585" s="186"/>
      <c r="I585" s="186"/>
      <c r="J585" s="187"/>
      <c r="K585" s="187"/>
    </row>
    <row r="586" spans="3:11" ht="13.5" customHeight="1">
      <c r="C586" s="186"/>
      <c r="D586" s="186"/>
      <c r="E586" s="187"/>
      <c r="F586" s="187"/>
      <c r="H586" s="186"/>
      <c r="I586" s="186"/>
      <c r="J586" s="187"/>
      <c r="K586" s="187"/>
    </row>
    <row r="587" spans="3:11" ht="13.5" customHeight="1">
      <c r="C587" s="186"/>
      <c r="D587" s="186"/>
      <c r="E587" s="187"/>
      <c r="F587" s="187"/>
      <c r="H587" s="186"/>
      <c r="I587" s="186"/>
      <c r="J587" s="187"/>
      <c r="K587" s="187"/>
    </row>
    <row r="588" spans="3:11" ht="13.5" customHeight="1">
      <c r="C588" s="186"/>
      <c r="D588" s="186"/>
      <c r="E588" s="187"/>
      <c r="F588" s="187"/>
      <c r="H588" s="186"/>
      <c r="I588" s="186"/>
      <c r="J588" s="187"/>
      <c r="K588" s="187"/>
    </row>
    <row r="589" spans="3:11" ht="13.5" customHeight="1">
      <c r="C589" s="186"/>
      <c r="D589" s="186"/>
      <c r="E589" s="187"/>
      <c r="F589" s="187"/>
      <c r="H589" s="186"/>
      <c r="I589" s="186"/>
      <c r="J589" s="187"/>
      <c r="K589" s="187"/>
    </row>
    <row r="590" spans="3:11" ht="13.5" customHeight="1">
      <c r="C590" s="186"/>
      <c r="D590" s="186"/>
      <c r="E590" s="187"/>
      <c r="F590" s="187"/>
      <c r="H590" s="186"/>
      <c r="I590" s="186"/>
      <c r="J590" s="187"/>
      <c r="K590" s="187"/>
    </row>
    <row r="591" spans="3:11" ht="13.5" customHeight="1">
      <c r="C591" s="186"/>
      <c r="D591" s="186"/>
      <c r="E591" s="187"/>
      <c r="F591" s="187"/>
      <c r="H591" s="186"/>
      <c r="I591" s="186"/>
      <c r="J591" s="187"/>
      <c r="K591" s="187"/>
    </row>
    <row r="592" spans="3:11" ht="13.5" customHeight="1">
      <c r="C592" s="186"/>
      <c r="D592" s="186"/>
      <c r="E592" s="187"/>
      <c r="F592" s="187"/>
      <c r="H592" s="186"/>
      <c r="I592" s="186"/>
      <c r="J592" s="187"/>
      <c r="K592" s="187"/>
    </row>
    <row r="593" spans="3:11" ht="13.5" customHeight="1">
      <c r="C593" s="186"/>
      <c r="D593" s="186"/>
      <c r="E593" s="187"/>
      <c r="F593" s="187"/>
      <c r="H593" s="186"/>
      <c r="I593" s="186"/>
      <c r="J593" s="187"/>
      <c r="K593" s="187"/>
    </row>
    <row r="594" spans="3:11" ht="13.5" customHeight="1">
      <c r="C594" s="186"/>
      <c r="D594" s="186"/>
      <c r="E594" s="187"/>
      <c r="F594" s="187"/>
      <c r="H594" s="186"/>
      <c r="I594" s="186"/>
      <c r="J594" s="187"/>
      <c r="K594" s="187"/>
    </row>
    <row r="595" spans="3:11" ht="13.5" customHeight="1">
      <c r="C595" s="186"/>
      <c r="D595" s="186"/>
      <c r="E595" s="187"/>
      <c r="F595" s="187"/>
      <c r="H595" s="186"/>
      <c r="I595" s="186"/>
      <c r="J595" s="187"/>
      <c r="K595" s="187"/>
    </row>
    <row r="596" spans="3:11" ht="13.5" customHeight="1">
      <c r="C596" s="186"/>
      <c r="D596" s="186"/>
      <c r="E596" s="187"/>
      <c r="F596" s="187"/>
      <c r="H596" s="186"/>
      <c r="I596" s="186"/>
      <c r="J596" s="187"/>
      <c r="K596" s="187"/>
    </row>
    <row r="597" spans="3:11" ht="13.5" customHeight="1">
      <c r="C597" s="186"/>
      <c r="D597" s="186"/>
      <c r="E597" s="187"/>
      <c r="F597" s="187"/>
      <c r="H597" s="186"/>
      <c r="I597" s="186"/>
      <c r="J597" s="187"/>
      <c r="K597" s="187"/>
    </row>
    <row r="598" spans="3:11" ht="13.5" customHeight="1">
      <c r="C598" s="186"/>
      <c r="D598" s="186"/>
      <c r="E598" s="187"/>
      <c r="F598" s="187"/>
      <c r="H598" s="186"/>
      <c r="I598" s="186"/>
      <c r="J598" s="187"/>
      <c r="K598" s="187"/>
    </row>
    <row r="599" spans="3:11" ht="13.5" customHeight="1">
      <c r="C599" s="186"/>
      <c r="D599" s="186"/>
      <c r="E599" s="187"/>
      <c r="F599" s="187"/>
      <c r="H599" s="186"/>
      <c r="I599" s="186"/>
      <c r="J599" s="187"/>
      <c r="K599" s="187"/>
    </row>
    <row r="600" spans="3:11" ht="13.5" customHeight="1">
      <c r="C600" s="186"/>
      <c r="D600" s="186"/>
      <c r="E600" s="187"/>
      <c r="F600" s="187"/>
      <c r="H600" s="186"/>
      <c r="I600" s="186"/>
      <c r="J600" s="187"/>
      <c r="K600" s="187"/>
    </row>
    <row r="601" spans="3:11" ht="13.5" customHeight="1">
      <c r="C601" s="186"/>
      <c r="D601" s="186"/>
      <c r="E601" s="187"/>
      <c r="F601" s="187"/>
      <c r="H601" s="186"/>
      <c r="I601" s="186"/>
      <c r="J601" s="187"/>
      <c r="K601" s="187"/>
    </row>
    <row r="602" spans="3:11" ht="13.5" customHeight="1">
      <c r="C602" s="186"/>
      <c r="D602" s="186"/>
      <c r="E602" s="187"/>
      <c r="F602" s="187"/>
      <c r="H602" s="186"/>
      <c r="I602" s="186"/>
      <c r="J602" s="187"/>
      <c r="K602" s="187"/>
    </row>
    <row r="603" spans="3:11" ht="13.5" customHeight="1">
      <c r="C603" s="186"/>
      <c r="D603" s="186"/>
      <c r="E603" s="187"/>
      <c r="F603" s="187"/>
      <c r="H603" s="186"/>
      <c r="I603" s="186"/>
      <c r="J603" s="187"/>
      <c r="K603" s="187"/>
    </row>
    <row r="604" spans="3:11" ht="13.5" customHeight="1">
      <c r="C604" s="186"/>
      <c r="D604" s="186"/>
      <c r="E604" s="187"/>
      <c r="F604" s="187"/>
      <c r="H604" s="186"/>
      <c r="I604" s="186"/>
      <c r="J604" s="187"/>
      <c r="K604" s="187"/>
    </row>
    <row r="605" spans="3:11" ht="13.5" customHeight="1">
      <c r="C605" s="186"/>
      <c r="D605" s="186"/>
      <c r="E605" s="187"/>
      <c r="F605" s="187"/>
      <c r="H605" s="186"/>
      <c r="I605" s="186"/>
      <c r="J605" s="187"/>
      <c r="K605" s="187"/>
    </row>
    <row r="606" spans="3:11" ht="13.5" customHeight="1">
      <c r="C606" s="186"/>
      <c r="D606" s="186"/>
      <c r="E606" s="187"/>
      <c r="F606" s="187"/>
      <c r="H606" s="186"/>
      <c r="I606" s="186"/>
      <c r="J606" s="187"/>
      <c r="K606" s="187"/>
    </row>
    <row r="607" spans="3:11" ht="13.5" customHeight="1">
      <c r="C607" s="186"/>
      <c r="D607" s="186"/>
      <c r="E607" s="187"/>
      <c r="F607" s="187"/>
      <c r="H607" s="186"/>
      <c r="I607" s="186"/>
      <c r="J607" s="187"/>
      <c r="K607" s="187"/>
    </row>
    <row r="608" spans="3:11" ht="13.5" customHeight="1">
      <c r="C608" s="186"/>
      <c r="D608" s="186"/>
      <c r="E608" s="187"/>
      <c r="F608" s="187"/>
      <c r="H608" s="186"/>
      <c r="I608" s="186"/>
      <c r="J608" s="187"/>
      <c r="K608" s="187"/>
    </row>
    <row r="609" spans="3:11" ht="13.5" customHeight="1">
      <c r="C609" s="186"/>
      <c r="D609" s="186"/>
      <c r="E609" s="187"/>
      <c r="F609" s="187"/>
      <c r="H609" s="186"/>
      <c r="I609" s="186"/>
      <c r="J609" s="187"/>
      <c r="K609" s="187"/>
    </row>
    <row r="610" spans="3:11" ht="13.5" customHeight="1">
      <c r="C610" s="186"/>
      <c r="D610" s="186"/>
      <c r="E610" s="187"/>
      <c r="F610" s="187"/>
      <c r="H610" s="186"/>
      <c r="I610" s="186"/>
      <c r="J610" s="187"/>
      <c r="K610" s="187"/>
    </row>
    <row r="611" spans="3:11" ht="13.5" customHeight="1">
      <c r="C611" s="186"/>
      <c r="D611" s="186"/>
      <c r="E611" s="187"/>
      <c r="F611" s="187"/>
      <c r="H611" s="186"/>
      <c r="I611" s="186"/>
      <c r="J611" s="187"/>
      <c r="K611" s="187"/>
    </row>
    <row r="612" spans="3:11" ht="13.5" customHeight="1">
      <c r="C612" s="186"/>
      <c r="D612" s="186"/>
      <c r="E612" s="187"/>
      <c r="F612" s="187"/>
      <c r="H612" s="186"/>
      <c r="I612" s="186"/>
      <c r="J612" s="187"/>
      <c r="K612" s="187"/>
    </row>
    <row r="613" spans="3:11" ht="13.5" customHeight="1">
      <c r="C613" s="186"/>
      <c r="D613" s="186"/>
      <c r="E613" s="187"/>
      <c r="F613" s="187"/>
      <c r="H613" s="186"/>
      <c r="I613" s="186"/>
      <c r="J613" s="187"/>
      <c r="K613" s="187"/>
    </row>
    <row r="614" spans="3:11" ht="13.5" customHeight="1">
      <c r="C614" s="186"/>
      <c r="D614" s="186"/>
      <c r="E614" s="187"/>
      <c r="F614" s="187"/>
      <c r="H614" s="186"/>
      <c r="I614" s="186"/>
      <c r="J614" s="187"/>
      <c r="K614" s="187"/>
    </row>
    <row r="615" spans="3:11" ht="13.5" customHeight="1">
      <c r="C615" s="186"/>
      <c r="D615" s="186"/>
      <c r="E615" s="187"/>
      <c r="F615" s="187"/>
      <c r="H615" s="186"/>
      <c r="I615" s="186"/>
      <c r="J615" s="187"/>
      <c r="K615" s="187"/>
    </row>
    <row r="616" spans="3:11" ht="13.5" customHeight="1">
      <c r="C616" s="186"/>
      <c r="D616" s="186"/>
      <c r="E616" s="187"/>
      <c r="F616" s="187"/>
      <c r="H616" s="186"/>
      <c r="I616" s="186"/>
      <c r="J616" s="187"/>
      <c r="K616" s="187"/>
    </row>
    <row r="617" spans="3:11" ht="13.5" customHeight="1">
      <c r="C617" s="186"/>
      <c r="D617" s="186"/>
      <c r="E617" s="187"/>
      <c r="F617" s="187"/>
      <c r="H617" s="186"/>
      <c r="I617" s="186"/>
      <c r="J617" s="187"/>
      <c r="K617" s="187"/>
    </row>
    <row r="618" spans="3:11" ht="13.5" customHeight="1">
      <c r="C618" s="186"/>
      <c r="D618" s="186"/>
      <c r="E618" s="187"/>
      <c r="F618" s="187"/>
      <c r="H618" s="186"/>
      <c r="I618" s="186"/>
      <c r="J618" s="187"/>
      <c r="K618" s="187"/>
    </row>
    <row r="619" spans="3:11" ht="13.5" customHeight="1">
      <c r="C619" s="186"/>
      <c r="D619" s="186"/>
      <c r="E619" s="187"/>
      <c r="F619" s="187"/>
      <c r="H619" s="186"/>
      <c r="I619" s="186"/>
      <c r="J619" s="187"/>
      <c r="K619" s="187"/>
    </row>
    <row r="620" spans="3:11" ht="13.5" customHeight="1">
      <c r="C620" s="186"/>
      <c r="D620" s="186"/>
      <c r="E620" s="187"/>
      <c r="F620" s="187"/>
      <c r="H620" s="186"/>
      <c r="I620" s="186"/>
      <c r="J620" s="187"/>
      <c r="K620" s="187"/>
    </row>
    <row r="621" spans="3:11" ht="13.5" customHeight="1">
      <c r="C621" s="186"/>
      <c r="D621" s="186"/>
      <c r="E621" s="187"/>
      <c r="F621" s="187"/>
      <c r="H621" s="186"/>
      <c r="I621" s="186"/>
      <c r="J621" s="187"/>
      <c r="K621" s="187"/>
    </row>
    <row r="622" spans="3:11" ht="13.5" customHeight="1">
      <c r="C622" s="186"/>
      <c r="D622" s="186"/>
      <c r="E622" s="187"/>
      <c r="F622" s="187"/>
      <c r="H622" s="186"/>
      <c r="I622" s="186"/>
      <c r="J622" s="187"/>
      <c r="K622" s="187"/>
    </row>
    <row r="623" spans="3:11" ht="13.5" customHeight="1">
      <c r="C623" s="186"/>
      <c r="D623" s="186"/>
      <c r="E623" s="187"/>
      <c r="F623" s="187"/>
      <c r="H623" s="186"/>
      <c r="I623" s="186"/>
      <c r="J623" s="187"/>
      <c r="K623" s="187"/>
    </row>
    <row r="624" spans="3:11" ht="13.5" customHeight="1">
      <c r="C624" s="186"/>
      <c r="D624" s="186"/>
      <c r="E624" s="187"/>
      <c r="F624" s="187"/>
      <c r="H624" s="186"/>
      <c r="I624" s="186"/>
      <c r="J624" s="187"/>
      <c r="K624" s="187"/>
    </row>
    <row r="625" spans="3:11" ht="13.5" customHeight="1">
      <c r="C625" s="186"/>
      <c r="D625" s="186"/>
      <c r="E625" s="187"/>
      <c r="F625" s="187"/>
      <c r="H625" s="186"/>
      <c r="I625" s="186"/>
      <c r="J625" s="187"/>
      <c r="K625" s="187"/>
    </row>
    <row r="626" spans="3:11" ht="13.5" customHeight="1">
      <c r="C626" s="186"/>
      <c r="D626" s="186"/>
      <c r="E626" s="187"/>
      <c r="F626" s="187"/>
      <c r="H626" s="186"/>
      <c r="I626" s="186"/>
      <c r="J626" s="187"/>
      <c r="K626" s="187"/>
    </row>
    <row r="627" spans="3:11" ht="13.5" customHeight="1">
      <c r="C627" s="186"/>
      <c r="D627" s="186"/>
      <c r="E627" s="187"/>
      <c r="F627" s="187"/>
      <c r="H627" s="186"/>
      <c r="I627" s="186"/>
      <c r="J627" s="187"/>
      <c r="K627" s="187"/>
    </row>
    <row r="628" spans="3:11" ht="13.5" customHeight="1">
      <c r="C628" s="186"/>
      <c r="D628" s="186"/>
      <c r="E628" s="187"/>
      <c r="F628" s="187"/>
      <c r="H628" s="186"/>
      <c r="I628" s="186"/>
      <c r="J628" s="187"/>
      <c r="K628" s="187"/>
    </row>
    <row r="629" spans="3:11" ht="13.5" customHeight="1">
      <c r="C629" s="186"/>
      <c r="D629" s="186"/>
      <c r="E629" s="187"/>
      <c r="F629" s="187"/>
      <c r="H629" s="186"/>
      <c r="I629" s="186"/>
      <c r="J629" s="187"/>
      <c r="K629" s="187"/>
    </row>
    <row r="630" spans="3:11" ht="13.5" customHeight="1">
      <c r="C630" s="186"/>
      <c r="D630" s="186"/>
      <c r="E630" s="187"/>
      <c r="F630" s="187"/>
      <c r="H630" s="186"/>
      <c r="I630" s="186"/>
      <c r="J630" s="187"/>
      <c r="K630" s="187"/>
    </row>
    <row r="631" spans="3:11" ht="13.5" customHeight="1">
      <c r="C631" s="186"/>
      <c r="D631" s="186"/>
      <c r="E631" s="187"/>
      <c r="F631" s="187"/>
      <c r="H631" s="186"/>
      <c r="I631" s="186"/>
      <c r="J631" s="187"/>
      <c r="K631" s="187"/>
    </row>
    <row r="632" spans="3:11" ht="13.5" customHeight="1">
      <c r="C632" s="186"/>
      <c r="D632" s="186"/>
      <c r="E632" s="187"/>
      <c r="F632" s="187"/>
      <c r="H632" s="186"/>
      <c r="I632" s="186"/>
      <c r="J632" s="187"/>
      <c r="K632" s="187"/>
    </row>
    <row r="633" spans="3:11" ht="13.5" customHeight="1">
      <c r="C633" s="186"/>
      <c r="D633" s="186"/>
      <c r="E633" s="187"/>
      <c r="F633" s="187"/>
      <c r="H633" s="186"/>
      <c r="I633" s="186"/>
      <c r="J633" s="187"/>
      <c r="K633" s="187"/>
    </row>
    <row r="634" spans="3:11" ht="13.5" customHeight="1">
      <c r="C634" s="186"/>
      <c r="D634" s="186"/>
      <c r="E634" s="187"/>
      <c r="F634" s="187"/>
      <c r="H634" s="186"/>
      <c r="I634" s="186"/>
      <c r="J634" s="187"/>
      <c r="K634" s="187"/>
    </row>
    <row r="635" spans="3:11" ht="13.5" customHeight="1">
      <c r="C635" s="186"/>
      <c r="D635" s="186"/>
      <c r="E635" s="187"/>
      <c r="F635" s="187"/>
      <c r="H635" s="186"/>
      <c r="I635" s="186"/>
      <c r="J635" s="187"/>
      <c r="K635" s="187"/>
    </row>
    <row r="636" spans="3:11" ht="13.5" customHeight="1">
      <c r="C636" s="186"/>
      <c r="D636" s="186"/>
      <c r="E636" s="187"/>
      <c r="F636" s="187"/>
      <c r="H636" s="186"/>
      <c r="I636" s="186"/>
      <c r="J636" s="187"/>
      <c r="K636" s="187"/>
    </row>
    <row r="637" spans="3:11" ht="13.5" customHeight="1">
      <c r="C637" s="186"/>
      <c r="D637" s="186"/>
      <c r="E637" s="187"/>
      <c r="F637" s="187"/>
      <c r="H637" s="186"/>
      <c r="I637" s="186"/>
      <c r="J637" s="187"/>
      <c r="K637" s="187"/>
    </row>
    <row r="638" spans="3:11" ht="13.5" customHeight="1">
      <c r="C638" s="186"/>
      <c r="D638" s="186"/>
      <c r="E638" s="187"/>
      <c r="F638" s="187"/>
      <c r="H638" s="186"/>
      <c r="I638" s="186"/>
      <c r="J638" s="187"/>
      <c r="K638" s="187"/>
    </row>
    <row r="639" spans="3:11" ht="13.5" customHeight="1">
      <c r="C639" s="186"/>
      <c r="D639" s="186"/>
      <c r="E639" s="187"/>
      <c r="F639" s="187"/>
      <c r="H639" s="186"/>
      <c r="I639" s="186"/>
      <c r="J639" s="187"/>
      <c r="K639" s="187"/>
    </row>
    <row r="640" spans="3:11" ht="13.5" customHeight="1">
      <c r="C640" s="186"/>
      <c r="D640" s="186"/>
      <c r="E640" s="187"/>
      <c r="F640" s="187"/>
      <c r="H640" s="186"/>
      <c r="I640" s="186"/>
      <c r="J640" s="187"/>
      <c r="K640" s="187"/>
    </row>
    <row r="641" spans="3:11" ht="13.5" customHeight="1">
      <c r="C641" s="186"/>
      <c r="D641" s="186"/>
      <c r="E641" s="187"/>
      <c r="F641" s="187"/>
      <c r="H641" s="186"/>
      <c r="I641" s="186"/>
      <c r="J641" s="187"/>
      <c r="K641" s="187"/>
    </row>
    <row r="642" spans="3:11" ht="13.5" customHeight="1">
      <c r="C642" s="186"/>
      <c r="D642" s="186"/>
      <c r="E642" s="187"/>
      <c r="F642" s="187"/>
      <c r="H642" s="186"/>
      <c r="I642" s="186"/>
      <c r="J642" s="187"/>
      <c r="K642" s="187"/>
    </row>
    <row r="643" spans="3:11" ht="13.5" customHeight="1">
      <c r="C643" s="186"/>
      <c r="D643" s="186"/>
      <c r="E643" s="187"/>
      <c r="F643" s="187"/>
      <c r="H643" s="186"/>
      <c r="I643" s="186"/>
      <c r="J643" s="187"/>
      <c r="K643" s="187"/>
    </row>
    <row r="644" spans="3:11" ht="13.5" customHeight="1">
      <c r="C644" s="186"/>
      <c r="D644" s="186"/>
      <c r="E644" s="187"/>
      <c r="F644" s="187"/>
      <c r="H644" s="186"/>
      <c r="I644" s="186"/>
      <c r="J644" s="187"/>
      <c r="K644" s="187"/>
    </row>
    <row r="645" spans="3:11" ht="13.5" customHeight="1">
      <c r="C645" s="186"/>
      <c r="D645" s="186"/>
      <c r="E645" s="187"/>
      <c r="F645" s="187"/>
      <c r="H645" s="186"/>
      <c r="I645" s="186"/>
      <c r="J645" s="187"/>
      <c r="K645" s="187"/>
    </row>
    <row r="646" spans="3:11" ht="13.5" customHeight="1">
      <c r="C646" s="186"/>
      <c r="D646" s="186"/>
      <c r="E646" s="187"/>
      <c r="F646" s="187"/>
      <c r="H646" s="186"/>
      <c r="I646" s="186"/>
      <c r="J646" s="187"/>
      <c r="K646" s="187"/>
    </row>
    <row r="647" spans="3:11" ht="13.5" customHeight="1">
      <c r="C647" s="186"/>
      <c r="D647" s="186"/>
      <c r="E647" s="187"/>
      <c r="F647" s="187"/>
      <c r="H647" s="186"/>
      <c r="I647" s="186"/>
      <c r="J647" s="187"/>
      <c r="K647" s="187"/>
    </row>
    <row r="648" spans="3:11" ht="13.5" customHeight="1">
      <c r="C648" s="186"/>
      <c r="D648" s="186"/>
      <c r="E648" s="187"/>
      <c r="F648" s="187"/>
      <c r="H648" s="186"/>
      <c r="I648" s="186"/>
      <c r="J648" s="187"/>
      <c r="K648" s="187"/>
    </row>
    <row r="649" spans="3:11" ht="13.5" customHeight="1">
      <c r="C649" s="186"/>
      <c r="D649" s="186"/>
      <c r="E649" s="187"/>
      <c r="F649" s="187"/>
      <c r="H649" s="186"/>
      <c r="I649" s="186"/>
      <c r="J649" s="187"/>
      <c r="K649" s="187"/>
    </row>
    <row r="650" spans="3:11" ht="13.5" customHeight="1">
      <c r="C650" s="186"/>
      <c r="D650" s="186"/>
      <c r="E650" s="187"/>
      <c r="F650" s="187"/>
      <c r="H650" s="186"/>
      <c r="I650" s="186"/>
      <c r="J650" s="187"/>
      <c r="K650" s="187"/>
    </row>
    <row r="651" spans="3:11" ht="13.5" customHeight="1">
      <c r="C651" s="186"/>
      <c r="D651" s="186"/>
      <c r="E651" s="187"/>
      <c r="F651" s="187"/>
      <c r="H651" s="186"/>
      <c r="I651" s="186"/>
      <c r="J651" s="187"/>
      <c r="K651" s="187"/>
    </row>
    <row r="652" spans="3:11" ht="13.5" customHeight="1">
      <c r="C652" s="186"/>
      <c r="D652" s="186"/>
      <c r="E652" s="187"/>
      <c r="F652" s="187"/>
      <c r="H652" s="186"/>
      <c r="I652" s="186"/>
      <c r="J652" s="187"/>
      <c r="K652" s="187"/>
    </row>
    <row r="653" spans="3:11" ht="13.5" customHeight="1">
      <c r="C653" s="186"/>
      <c r="D653" s="186"/>
      <c r="E653" s="187"/>
      <c r="F653" s="187"/>
      <c r="H653" s="186"/>
      <c r="I653" s="186"/>
      <c r="J653" s="187"/>
      <c r="K653" s="187"/>
    </row>
    <row r="654" spans="3:11" ht="13.5" customHeight="1">
      <c r="C654" s="186"/>
      <c r="D654" s="186"/>
      <c r="E654" s="187"/>
      <c r="F654" s="187"/>
      <c r="H654" s="186"/>
      <c r="I654" s="186"/>
      <c r="J654" s="187"/>
      <c r="K654" s="187"/>
    </row>
    <row r="655" spans="3:11" ht="13.5" customHeight="1">
      <c r="C655" s="186"/>
      <c r="D655" s="186"/>
      <c r="E655" s="187"/>
      <c r="F655" s="187"/>
      <c r="H655" s="186"/>
      <c r="I655" s="186"/>
      <c r="J655" s="187"/>
      <c r="K655" s="187"/>
    </row>
    <row r="656" spans="3:11" ht="13.5" customHeight="1">
      <c r="C656" s="186"/>
      <c r="D656" s="186"/>
      <c r="E656" s="187"/>
      <c r="F656" s="187"/>
      <c r="H656" s="186"/>
      <c r="I656" s="186"/>
      <c r="J656" s="187"/>
      <c r="K656" s="187"/>
    </row>
    <row r="657" spans="3:11" ht="13.5" customHeight="1">
      <c r="C657" s="186"/>
      <c r="D657" s="186"/>
      <c r="E657" s="187"/>
      <c r="F657" s="187"/>
      <c r="H657" s="186"/>
      <c r="I657" s="186"/>
      <c r="J657" s="187"/>
      <c r="K657" s="187"/>
    </row>
    <row r="658" spans="3:11" ht="13.5" customHeight="1">
      <c r="C658" s="186"/>
      <c r="D658" s="186"/>
      <c r="E658" s="187"/>
      <c r="F658" s="187"/>
      <c r="H658" s="186"/>
      <c r="I658" s="186"/>
      <c r="J658" s="187"/>
      <c r="K658" s="187"/>
    </row>
    <row r="659" spans="3:11" ht="13.5" customHeight="1">
      <c r="C659" s="186"/>
      <c r="D659" s="186"/>
      <c r="E659" s="187"/>
      <c r="F659" s="187"/>
      <c r="H659" s="186"/>
      <c r="I659" s="186"/>
      <c r="J659" s="187"/>
      <c r="K659" s="187"/>
    </row>
    <row r="660" spans="3:11" ht="13.5" customHeight="1">
      <c r="C660" s="186"/>
      <c r="D660" s="186"/>
      <c r="E660" s="187"/>
      <c r="F660" s="187"/>
      <c r="H660" s="186"/>
      <c r="I660" s="186"/>
      <c r="J660" s="187"/>
      <c r="K660" s="187"/>
    </row>
    <row r="661" spans="3:11" ht="13.5" customHeight="1">
      <c r="C661" s="186"/>
      <c r="D661" s="186"/>
      <c r="E661" s="187"/>
      <c r="F661" s="187"/>
      <c r="H661" s="186"/>
      <c r="I661" s="186"/>
      <c r="J661" s="187"/>
      <c r="K661" s="187"/>
    </row>
    <row r="662" spans="3:11" ht="13.5" customHeight="1">
      <c r="C662" s="186"/>
      <c r="D662" s="186"/>
      <c r="E662" s="187"/>
      <c r="F662" s="187"/>
      <c r="H662" s="186"/>
      <c r="I662" s="186"/>
      <c r="J662" s="187"/>
      <c r="K662" s="187"/>
    </row>
    <row r="663" spans="3:11" ht="13.5" customHeight="1">
      <c r="C663" s="186"/>
      <c r="D663" s="186"/>
      <c r="E663" s="187"/>
      <c r="F663" s="187"/>
      <c r="H663" s="186"/>
      <c r="I663" s="186"/>
      <c r="J663" s="187"/>
      <c r="K663" s="187"/>
    </row>
    <row r="664" spans="3:11" ht="13.5" customHeight="1">
      <c r="C664" s="186"/>
      <c r="D664" s="186"/>
      <c r="E664" s="187"/>
      <c r="F664" s="187"/>
      <c r="H664" s="186"/>
      <c r="I664" s="186"/>
      <c r="J664" s="187"/>
      <c r="K664" s="187"/>
    </row>
    <row r="665" spans="3:11" ht="13.5" customHeight="1">
      <c r="C665" s="186"/>
      <c r="D665" s="186"/>
      <c r="E665" s="187"/>
      <c r="F665" s="187"/>
      <c r="H665" s="186"/>
      <c r="I665" s="186"/>
      <c r="J665" s="187"/>
      <c r="K665" s="187"/>
    </row>
    <row r="666" spans="3:11" ht="13.5" customHeight="1">
      <c r="C666" s="186"/>
      <c r="D666" s="186"/>
      <c r="E666" s="187"/>
      <c r="F666" s="187"/>
      <c r="H666" s="186"/>
      <c r="I666" s="186"/>
      <c r="J666" s="187"/>
      <c r="K666" s="187"/>
    </row>
    <row r="667" spans="3:11" ht="13.5" customHeight="1">
      <c r="C667" s="186"/>
      <c r="D667" s="186"/>
      <c r="E667" s="187"/>
      <c r="F667" s="187"/>
      <c r="H667" s="186"/>
      <c r="I667" s="186"/>
      <c r="J667" s="187"/>
      <c r="K667" s="187"/>
    </row>
    <row r="668" spans="3:11" ht="13.5" customHeight="1">
      <c r="C668" s="186"/>
      <c r="D668" s="186"/>
      <c r="E668" s="187"/>
      <c r="F668" s="187"/>
      <c r="H668" s="186"/>
      <c r="I668" s="186"/>
      <c r="J668" s="187"/>
      <c r="K668" s="187"/>
    </row>
    <row r="669" spans="3:11" ht="13.5" customHeight="1">
      <c r="C669" s="186"/>
      <c r="D669" s="186"/>
      <c r="E669" s="187"/>
      <c r="F669" s="187"/>
      <c r="H669" s="186"/>
      <c r="I669" s="186"/>
      <c r="J669" s="187"/>
      <c r="K669" s="187"/>
    </row>
    <row r="670" spans="3:11" ht="13.5" customHeight="1">
      <c r="C670" s="186"/>
      <c r="D670" s="186"/>
      <c r="E670" s="187"/>
      <c r="F670" s="187"/>
      <c r="H670" s="186"/>
      <c r="I670" s="186"/>
      <c r="J670" s="187"/>
      <c r="K670" s="187"/>
    </row>
    <row r="671" spans="3:11" ht="13.5" customHeight="1">
      <c r="C671" s="186"/>
      <c r="D671" s="186"/>
      <c r="E671" s="187"/>
      <c r="F671" s="187"/>
      <c r="H671" s="186"/>
      <c r="I671" s="186"/>
      <c r="J671" s="187"/>
      <c r="K671" s="187"/>
    </row>
    <row r="672" spans="3:11" ht="13.5" customHeight="1">
      <c r="C672" s="186"/>
      <c r="D672" s="186"/>
      <c r="E672" s="187"/>
      <c r="F672" s="187"/>
      <c r="H672" s="186"/>
      <c r="I672" s="186"/>
      <c r="J672" s="187"/>
      <c r="K672" s="187"/>
    </row>
    <row r="673" spans="3:11" ht="13.5" customHeight="1">
      <c r="C673" s="186"/>
      <c r="D673" s="186"/>
      <c r="E673" s="187"/>
      <c r="F673" s="187"/>
      <c r="H673" s="186"/>
      <c r="I673" s="186"/>
      <c r="J673" s="187"/>
      <c r="K673" s="187"/>
    </row>
    <row r="674" spans="3:11" ht="13.5" customHeight="1">
      <c r="C674" s="186"/>
      <c r="D674" s="186"/>
      <c r="E674" s="187"/>
      <c r="F674" s="187"/>
      <c r="H674" s="186"/>
      <c r="I674" s="186"/>
      <c r="J674" s="187"/>
      <c r="K674" s="187"/>
    </row>
    <row r="675" spans="3:11" ht="13.5" customHeight="1">
      <c r="C675" s="186"/>
      <c r="D675" s="186"/>
      <c r="E675" s="187"/>
      <c r="F675" s="187"/>
      <c r="H675" s="186"/>
      <c r="I675" s="186"/>
      <c r="J675" s="187"/>
      <c r="K675" s="187"/>
    </row>
    <row r="676" spans="3:11" ht="13.5" customHeight="1">
      <c r="C676" s="186"/>
      <c r="D676" s="186"/>
      <c r="E676" s="187"/>
      <c r="F676" s="187"/>
      <c r="H676" s="186"/>
      <c r="I676" s="186"/>
      <c r="J676" s="187"/>
      <c r="K676" s="187"/>
    </row>
    <row r="677" spans="3:11" ht="13.5" customHeight="1">
      <c r="C677" s="186"/>
      <c r="D677" s="186"/>
      <c r="E677" s="187"/>
      <c r="F677" s="187"/>
      <c r="H677" s="186"/>
      <c r="I677" s="186"/>
      <c r="J677" s="187"/>
      <c r="K677" s="187"/>
    </row>
    <row r="678" spans="3:11" ht="13.5" customHeight="1">
      <c r="C678" s="186"/>
      <c r="D678" s="186"/>
      <c r="E678" s="187"/>
      <c r="F678" s="187"/>
      <c r="H678" s="186"/>
      <c r="I678" s="186"/>
      <c r="J678" s="187"/>
      <c r="K678" s="187"/>
    </row>
    <row r="679" spans="3:11" ht="13.5" customHeight="1">
      <c r="C679" s="186"/>
      <c r="D679" s="186"/>
      <c r="E679" s="187"/>
      <c r="F679" s="187"/>
      <c r="H679" s="186"/>
      <c r="I679" s="186"/>
      <c r="J679" s="187"/>
      <c r="K679" s="187"/>
    </row>
    <row r="680" spans="3:11" ht="13.5" customHeight="1">
      <c r="C680" s="186"/>
      <c r="D680" s="186"/>
      <c r="E680" s="187"/>
      <c r="F680" s="187"/>
      <c r="H680" s="186"/>
      <c r="I680" s="186"/>
      <c r="J680" s="187"/>
      <c r="K680" s="187"/>
    </row>
    <row r="681" spans="3:11" ht="13.5" customHeight="1">
      <c r="C681" s="186"/>
      <c r="D681" s="186"/>
      <c r="E681" s="187"/>
      <c r="F681" s="187"/>
      <c r="H681" s="186"/>
      <c r="I681" s="186"/>
      <c r="J681" s="187"/>
      <c r="K681" s="187"/>
    </row>
    <row r="682" spans="3:11" ht="13.5" customHeight="1">
      <c r="C682" s="186"/>
      <c r="D682" s="186"/>
      <c r="E682" s="187"/>
      <c r="F682" s="187"/>
      <c r="H682" s="186"/>
      <c r="I682" s="186"/>
      <c r="J682" s="187"/>
      <c r="K682" s="187"/>
    </row>
    <row r="683" spans="3:11" ht="13.5" customHeight="1">
      <c r="C683" s="186"/>
      <c r="D683" s="186"/>
      <c r="E683" s="187"/>
      <c r="F683" s="187"/>
      <c r="H683" s="186"/>
      <c r="I683" s="186"/>
      <c r="J683" s="187"/>
      <c r="K683" s="187"/>
    </row>
    <row r="684" spans="3:11" ht="13.5" customHeight="1">
      <c r="C684" s="186"/>
      <c r="D684" s="186"/>
      <c r="E684" s="187"/>
      <c r="F684" s="187"/>
      <c r="H684" s="186"/>
      <c r="I684" s="186"/>
      <c r="J684" s="187"/>
      <c r="K684" s="187"/>
    </row>
    <row r="685" spans="3:11" ht="13.5" customHeight="1">
      <c r="C685" s="186"/>
      <c r="D685" s="186"/>
      <c r="E685" s="187"/>
      <c r="F685" s="187"/>
      <c r="H685" s="186"/>
      <c r="I685" s="186"/>
      <c r="J685" s="187"/>
      <c r="K685" s="187"/>
    </row>
    <row r="686" spans="3:11" ht="13.5" customHeight="1">
      <c r="C686" s="186"/>
      <c r="D686" s="186"/>
      <c r="E686" s="187"/>
      <c r="F686" s="187"/>
      <c r="H686" s="186"/>
      <c r="I686" s="186"/>
      <c r="J686" s="187"/>
      <c r="K686" s="187"/>
    </row>
    <row r="687" spans="3:11" ht="13.5" customHeight="1">
      <c r="C687" s="186"/>
      <c r="D687" s="186"/>
      <c r="E687" s="187"/>
      <c r="F687" s="187"/>
      <c r="H687" s="186"/>
      <c r="I687" s="186"/>
      <c r="J687" s="187"/>
      <c r="K687" s="187"/>
    </row>
    <row r="688" spans="3:11" ht="13.5" customHeight="1">
      <c r="C688" s="186"/>
      <c r="D688" s="186"/>
      <c r="E688" s="187"/>
      <c r="F688" s="187"/>
      <c r="H688" s="186"/>
      <c r="I688" s="186"/>
      <c r="J688" s="187"/>
      <c r="K688" s="187"/>
    </row>
    <row r="689" spans="3:11" ht="13.5" customHeight="1">
      <c r="C689" s="186"/>
      <c r="D689" s="186"/>
      <c r="E689" s="187"/>
      <c r="F689" s="187"/>
      <c r="H689" s="186"/>
      <c r="I689" s="186"/>
      <c r="J689" s="187"/>
      <c r="K689" s="187"/>
    </row>
    <row r="690" spans="3:11" ht="13.5" customHeight="1">
      <c r="C690" s="186"/>
      <c r="D690" s="186"/>
      <c r="E690" s="187"/>
      <c r="F690" s="187"/>
      <c r="H690" s="186"/>
      <c r="I690" s="186"/>
      <c r="J690" s="187"/>
      <c r="K690" s="187"/>
    </row>
    <row r="691" spans="3:11" ht="13.5" customHeight="1">
      <c r="C691" s="186"/>
      <c r="D691" s="186"/>
      <c r="E691" s="187"/>
      <c r="F691" s="187"/>
      <c r="H691" s="186"/>
      <c r="I691" s="186"/>
      <c r="J691" s="187"/>
      <c r="K691" s="187"/>
    </row>
    <row r="692" spans="3:11" ht="13.5" customHeight="1">
      <c r="C692" s="186"/>
      <c r="D692" s="186"/>
      <c r="E692" s="187"/>
      <c r="F692" s="187"/>
      <c r="H692" s="186"/>
      <c r="I692" s="186"/>
      <c r="J692" s="187"/>
      <c r="K692" s="187"/>
    </row>
    <row r="693" spans="3:11" ht="13.5" customHeight="1">
      <c r="C693" s="186"/>
      <c r="D693" s="186"/>
      <c r="E693" s="187"/>
      <c r="F693" s="187"/>
      <c r="H693" s="186"/>
      <c r="I693" s="186"/>
      <c r="J693" s="187"/>
      <c r="K693" s="187"/>
    </row>
    <row r="694" spans="3:11" ht="13.5" customHeight="1">
      <c r="C694" s="186"/>
      <c r="D694" s="186"/>
      <c r="E694" s="187"/>
      <c r="F694" s="187"/>
      <c r="H694" s="186"/>
      <c r="I694" s="186"/>
      <c r="J694" s="187"/>
      <c r="K694" s="187"/>
    </row>
    <row r="695" spans="3:11" ht="13.5" customHeight="1">
      <c r="C695" s="186"/>
      <c r="D695" s="186"/>
      <c r="E695" s="187"/>
      <c r="F695" s="187"/>
      <c r="H695" s="186"/>
      <c r="I695" s="186"/>
      <c r="J695" s="187"/>
      <c r="K695" s="187"/>
    </row>
    <row r="696" spans="3:11" ht="13.5" customHeight="1">
      <c r="C696" s="186"/>
      <c r="D696" s="186"/>
      <c r="E696" s="187"/>
      <c r="F696" s="187"/>
      <c r="H696" s="186"/>
      <c r="I696" s="186"/>
      <c r="J696" s="187"/>
      <c r="K696" s="187"/>
    </row>
    <row r="697" spans="3:11" ht="13.5" customHeight="1">
      <c r="C697" s="186"/>
      <c r="D697" s="186"/>
      <c r="E697" s="187"/>
      <c r="F697" s="187"/>
      <c r="H697" s="186"/>
      <c r="I697" s="186"/>
      <c r="J697" s="187"/>
      <c r="K697" s="187"/>
    </row>
    <row r="698" spans="3:11" ht="13.5" customHeight="1">
      <c r="C698" s="186"/>
      <c r="D698" s="186"/>
      <c r="E698" s="187"/>
      <c r="F698" s="187"/>
      <c r="H698" s="186"/>
      <c r="I698" s="186"/>
      <c r="J698" s="187"/>
      <c r="K698" s="187"/>
    </row>
    <row r="699" spans="3:11" ht="13.5" customHeight="1">
      <c r="C699" s="186"/>
      <c r="D699" s="186"/>
      <c r="E699" s="187"/>
      <c r="F699" s="187"/>
      <c r="H699" s="186"/>
      <c r="I699" s="186"/>
      <c r="J699" s="187"/>
      <c r="K699" s="187"/>
    </row>
    <row r="700" spans="3:11" ht="13.5" customHeight="1">
      <c r="C700" s="186"/>
      <c r="D700" s="186"/>
      <c r="E700" s="187"/>
      <c r="F700" s="187"/>
      <c r="H700" s="186"/>
      <c r="I700" s="186"/>
      <c r="J700" s="187"/>
      <c r="K700" s="187"/>
    </row>
    <row r="701" spans="3:11" ht="13.5" customHeight="1">
      <c r="C701" s="186"/>
      <c r="D701" s="186"/>
      <c r="E701" s="187"/>
      <c r="F701" s="187"/>
      <c r="H701" s="186"/>
      <c r="I701" s="186"/>
      <c r="J701" s="187"/>
      <c r="K701" s="187"/>
    </row>
    <row r="702" spans="3:11" ht="13.5" customHeight="1">
      <c r="C702" s="186"/>
      <c r="D702" s="186"/>
      <c r="E702" s="187"/>
      <c r="F702" s="187"/>
      <c r="H702" s="186"/>
      <c r="I702" s="186"/>
      <c r="J702" s="187"/>
      <c r="K702" s="187"/>
    </row>
    <row r="703" spans="3:11" ht="13.5" customHeight="1">
      <c r="C703" s="186"/>
      <c r="D703" s="186"/>
      <c r="E703" s="187"/>
      <c r="F703" s="187"/>
      <c r="H703" s="186"/>
      <c r="I703" s="186"/>
      <c r="J703" s="187"/>
      <c r="K703" s="187"/>
    </row>
    <row r="704" spans="3:11" ht="13.5" customHeight="1">
      <c r="C704" s="186"/>
      <c r="D704" s="186"/>
      <c r="E704" s="187"/>
      <c r="F704" s="187"/>
      <c r="H704" s="186"/>
      <c r="I704" s="186"/>
      <c r="J704" s="187"/>
      <c r="K704" s="187"/>
    </row>
    <row r="705" spans="3:11" ht="13.5" customHeight="1">
      <c r="C705" s="186"/>
      <c r="D705" s="186"/>
      <c r="E705" s="187"/>
      <c r="F705" s="187"/>
      <c r="H705" s="186"/>
      <c r="I705" s="186"/>
      <c r="J705" s="187"/>
      <c r="K705" s="187"/>
    </row>
    <row r="706" spans="3:11" ht="13.5" customHeight="1">
      <c r="C706" s="186"/>
      <c r="D706" s="186"/>
      <c r="E706" s="187"/>
      <c r="F706" s="187"/>
      <c r="H706" s="186"/>
      <c r="I706" s="186"/>
      <c r="J706" s="187"/>
      <c r="K706" s="187"/>
    </row>
    <row r="707" spans="3:11" ht="13.5" customHeight="1">
      <c r="C707" s="186"/>
      <c r="D707" s="186"/>
      <c r="E707" s="187"/>
      <c r="F707" s="187"/>
      <c r="H707" s="186"/>
      <c r="I707" s="186"/>
      <c r="J707" s="187"/>
      <c r="K707" s="187"/>
    </row>
    <row r="708" spans="3:11" ht="13.5" customHeight="1">
      <c r="C708" s="186"/>
      <c r="D708" s="186"/>
      <c r="E708" s="187"/>
      <c r="F708" s="187"/>
      <c r="H708" s="186"/>
      <c r="I708" s="186"/>
      <c r="J708" s="187"/>
      <c r="K708" s="187"/>
    </row>
    <row r="709" spans="3:11" ht="13.5" customHeight="1">
      <c r="C709" s="186"/>
      <c r="D709" s="186"/>
      <c r="E709" s="187"/>
      <c r="F709" s="187"/>
      <c r="H709" s="186"/>
      <c r="I709" s="186"/>
      <c r="J709" s="187"/>
      <c r="K709" s="187"/>
    </row>
    <row r="710" spans="3:11" ht="13.5" customHeight="1">
      <c r="C710" s="186"/>
      <c r="D710" s="186"/>
      <c r="E710" s="187"/>
      <c r="F710" s="187"/>
      <c r="H710" s="186"/>
      <c r="I710" s="186"/>
      <c r="J710" s="187"/>
      <c r="K710" s="187"/>
    </row>
    <row r="711" spans="3:11" ht="13.5" customHeight="1">
      <c r="C711" s="186"/>
      <c r="D711" s="186"/>
      <c r="E711" s="187"/>
      <c r="F711" s="187"/>
      <c r="H711" s="186"/>
      <c r="I711" s="186"/>
      <c r="J711" s="187"/>
      <c r="K711" s="187"/>
    </row>
    <row r="712" spans="3:11" ht="13.5" customHeight="1">
      <c r="C712" s="186"/>
      <c r="D712" s="186"/>
      <c r="E712" s="187"/>
      <c r="F712" s="187"/>
      <c r="H712" s="186"/>
      <c r="I712" s="186"/>
      <c r="J712" s="187"/>
      <c r="K712" s="187"/>
    </row>
    <row r="713" spans="3:11" ht="13.5" customHeight="1">
      <c r="C713" s="186"/>
      <c r="D713" s="186"/>
      <c r="E713" s="187"/>
      <c r="F713" s="187"/>
      <c r="H713" s="186"/>
      <c r="I713" s="186"/>
      <c r="J713" s="187"/>
      <c r="K713" s="187"/>
    </row>
    <row r="714" spans="3:11" ht="13.5" customHeight="1">
      <c r="C714" s="186"/>
      <c r="D714" s="186"/>
      <c r="E714" s="187"/>
      <c r="F714" s="187"/>
      <c r="H714" s="186"/>
      <c r="I714" s="186"/>
      <c r="J714" s="187"/>
      <c r="K714" s="187"/>
    </row>
    <row r="715" spans="3:11" ht="13.5" customHeight="1">
      <c r="C715" s="186"/>
      <c r="D715" s="186"/>
      <c r="E715" s="187"/>
      <c r="F715" s="187"/>
      <c r="H715" s="186"/>
      <c r="I715" s="186"/>
      <c r="J715" s="187"/>
      <c r="K715" s="187"/>
    </row>
    <row r="716" spans="3:11" ht="13.5" customHeight="1">
      <c r="C716" s="186"/>
      <c r="D716" s="186"/>
      <c r="E716" s="187"/>
      <c r="F716" s="187"/>
      <c r="H716" s="186"/>
      <c r="I716" s="186"/>
      <c r="J716" s="187"/>
      <c r="K716" s="187"/>
    </row>
    <row r="717" spans="3:11" ht="13.5" customHeight="1">
      <c r="C717" s="186"/>
      <c r="D717" s="186"/>
      <c r="E717" s="187"/>
      <c r="F717" s="187"/>
      <c r="H717" s="186"/>
      <c r="I717" s="186"/>
      <c r="J717" s="187"/>
      <c r="K717" s="187"/>
    </row>
    <row r="718" spans="3:11" ht="13.5" customHeight="1">
      <c r="C718" s="186"/>
      <c r="D718" s="186"/>
      <c r="E718" s="187"/>
      <c r="F718" s="187"/>
      <c r="H718" s="186"/>
      <c r="I718" s="186"/>
      <c r="J718" s="187"/>
      <c r="K718" s="187"/>
    </row>
    <row r="719" spans="3:11" ht="13.5" customHeight="1">
      <c r="C719" s="186"/>
      <c r="D719" s="186"/>
      <c r="E719" s="187"/>
      <c r="F719" s="187"/>
      <c r="H719" s="186"/>
      <c r="I719" s="186"/>
      <c r="J719" s="187"/>
      <c r="K719" s="187"/>
    </row>
    <row r="720" spans="3:11" ht="13.5" customHeight="1">
      <c r="C720" s="186"/>
      <c r="D720" s="186"/>
      <c r="E720" s="187"/>
      <c r="F720" s="187"/>
      <c r="H720" s="186"/>
      <c r="I720" s="186"/>
      <c r="J720" s="187"/>
      <c r="K720" s="187"/>
    </row>
    <row r="721" spans="3:11" ht="13.5" customHeight="1">
      <c r="C721" s="186"/>
      <c r="D721" s="186"/>
      <c r="E721" s="187"/>
      <c r="F721" s="187"/>
      <c r="H721" s="186"/>
      <c r="I721" s="186"/>
      <c r="J721" s="187"/>
      <c r="K721" s="187"/>
    </row>
    <row r="722" spans="3:11" ht="13.5" customHeight="1">
      <c r="C722" s="186"/>
      <c r="D722" s="186"/>
      <c r="E722" s="187"/>
      <c r="F722" s="187"/>
      <c r="H722" s="186"/>
      <c r="I722" s="186"/>
      <c r="J722" s="187"/>
      <c r="K722" s="187"/>
    </row>
    <row r="723" spans="3:11" ht="13.5" customHeight="1">
      <c r="C723" s="186"/>
      <c r="D723" s="186"/>
      <c r="E723" s="187"/>
      <c r="F723" s="187"/>
      <c r="H723" s="186"/>
      <c r="I723" s="186"/>
      <c r="J723" s="187"/>
      <c r="K723" s="187"/>
    </row>
    <row r="724" spans="3:11" ht="13.5" customHeight="1">
      <c r="C724" s="186"/>
      <c r="D724" s="186"/>
      <c r="E724" s="187"/>
      <c r="F724" s="187"/>
      <c r="H724" s="186"/>
      <c r="I724" s="186"/>
      <c r="J724" s="187"/>
      <c r="K724" s="187"/>
    </row>
    <row r="725" spans="3:11" ht="13.5" customHeight="1">
      <c r="C725" s="186"/>
      <c r="D725" s="186"/>
      <c r="E725" s="187"/>
      <c r="F725" s="187"/>
      <c r="H725" s="186"/>
      <c r="I725" s="186"/>
      <c r="J725" s="187"/>
      <c r="K725" s="187"/>
    </row>
    <row r="726" spans="3:11" ht="13.5" customHeight="1">
      <c r="C726" s="186"/>
      <c r="D726" s="186"/>
      <c r="E726" s="187"/>
      <c r="F726" s="187"/>
      <c r="H726" s="186"/>
      <c r="I726" s="186"/>
      <c r="J726" s="187"/>
      <c r="K726" s="187"/>
    </row>
    <row r="727" spans="3:11" ht="13.5" customHeight="1">
      <c r="C727" s="186"/>
      <c r="D727" s="186"/>
      <c r="E727" s="187"/>
      <c r="F727" s="187"/>
      <c r="H727" s="186"/>
      <c r="I727" s="186"/>
      <c r="J727" s="187"/>
      <c r="K727" s="187"/>
    </row>
    <row r="728" spans="3:11" ht="13.5" customHeight="1">
      <c r="C728" s="186"/>
      <c r="D728" s="186"/>
      <c r="E728" s="187"/>
      <c r="F728" s="187"/>
      <c r="H728" s="186"/>
      <c r="I728" s="186"/>
      <c r="J728" s="187"/>
      <c r="K728" s="187"/>
    </row>
    <row r="729" spans="3:11" ht="13.5" customHeight="1">
      <c r="C729" s="186"/>
      <c r="D729" s="186"/>
      <c r="E729" s="187"/>
      <c r="F729" s="187"/>
      <c r="H729" s="186"/>
      <c r="I729" s="186"/>
      <c r="J729" s="187"/>
      <c r="K729" s="187"/>
    </row>
    <row r="730" spans="3:11" ht="13.5" customHeight="1">
      <c r="C730" s="186"/>
      <c r="D730" s="186"/>
      <c r="E730" s="187"/>
      <c r="F730" s="187"/>
      <c r="H730" s="186"/>
      <c r="I730" s="186"/>
      <c r="J730" s="187"/>
      <c r="K730" s="187"/>
    </row>
    <row r="731" spans="3:11" ht="13.5" customHeight="1">
      <c r="C731" s="186"/>
      <c r="D731" s="186"/>
      <c r="E731" s="187"/>
      <c r="F731" s="187"/>
      <c r="H731" s="186"/>
      <c r="I731" s="186"/>
      <c r="J731" s="187"/>
      <c r="K731" s="187"/>
    </row>
    <row r="732" spans="3:11" ht="13.5" customHeight="1">
      <c r="C732" s="186"/>
      <c r="D732" s="186"/>
      <c r="E732" s="187"/>
      <c r="F732" s="187"/>
      <c r="H732" s="186"/>
      <c r="I732" s="186"/>
      <c r="J732" s="187"/>
      <c r="K732" s="187"/>
    </row>
    <row r="733" spans="3:11" ht="13.5" customHeight="1">
      <c r="C733" s="186"/>
      <c r="D733" s="186"/>
      <c r="E733" s="187"/>
      <c r="F733" s="187"/>
      <c r="H733" s="186"/>
      <c r="I733" s="186"/>
      <c r="J733" s="187"/>
      <c r="K733" s="187"/>
    </row>
    <row r="734" spans="3:11" ht="13.5" customHeight="1">
      <c r="C734" s="186"/>
      <c r="D734" s="186"/>
      <c r="E734" s="187"/>
      <c r="F734" s="187"/>
      <c r="H734" s="186"/>
      <c r="I734" s="186"/>
      <c r="J734" s="187"/>
      <c r="K734" s="187"/>
    </row>
    <row r="735" spans="3:11" ht="13.5" customHeight="1">
      <c r="C735" s="186"/>
      <c r="D735" s="186"/>
      <c r="E735" s="187"/>
      <c r="F735" s="187"/>
      <c r="H735" s="186"/>
      <c r="I735" s="186"/>
      <c r="J735" s="187"/>
      <c r="K735" s="187"/>
    </row>
    <row r="736" spans="3:11" ht="13.5" customHeight="1">
      <c r="C736" s="186"/>
      <c r="D736" s="186"/>
      <c r="E736" s="187"/>
      <c r="F736" s="187"/>
      <c r="H736" s="186"/>
      <c r="I736" s="186"/>
      <c r="J736" s="187"/>
      <c r="K736" s="187"/>
    </row>
    <row r="737" spans="3:11" ht="13.5" customHeight="1">
      <c r="C737" s="186"/>
      <c r="D737" s="186"/>
      <c r="E737" s="187"/>
      <c r="F737" s="187"/>
      <c r="H737" s="186"/>
      <c r="I737" s="186"/>
      <c r="J737" s="187"/>
      <c r="K737" s="187"/>
    </row>
    <row r="738" spans="3:11" ht="13.5" customHeight="1">
      <c r="C738" s="186"/>
      <c r="D738" s="186"/>
      <c r="E738" s="187"/>
      <c r="F738" s="187"/>
      <c r="H738" s="186"/>
      <c r="I738" s="186"/>
      <c r="J738" s="187"/>
      <c r="K738" s="187"/>
    </row>
    <row r="739" spans="3:11" ht="13.5" customHeight="1">
      <c r="C739" s="186"/>
      <c r="D739" s="186"/>
      <c r="E739" s="187"/>
      <c r="F739" s="187"/>
      <c r="H739" s="186"/>
      <c r="I739" s="186"/>
      <c r="J739" s="187"/>
      <c r="K739" s="187"/>
    </row>
    <row r="740" spans="3:11" ht="13.5" customHeight="1">
      <c r="C740" s="186"/>
      <c r="D740" s="186"/>
      <c r="E740" s="187"/>
      <c r="F740" s="187"/>
      <c r="H740" s="186"/>
      <c r="I740" s="186"/>
      <c r="J740" s="187"/>
      <c r="K740" s="187"/>
    </row>
    <row r="741" spans="3:11" ht="13.5" customHeight="1">
      <c r="C741" s="186"/>
      <c r="D741" s="186"/>
      <c r="E741" s="187"/>
      <c r="F741" s="187"/>
      <c r="H741" s="186"/>
      <c r="I741" s="186"/>
      <c r="J741" s="187"/>
      <c r="K741" s="187"/>
    </row>
    <row r="742" spans="3:11" ht="13.5" customHeight="1">
      <c r="C742" s="186"/>
      <c r="D742" s="186"/>
      <c r="E742" s="187"/>
      <c r="F742" s="187"/>
      <c r="H742" s="186"/>
      <c r="I742" s="186"/>
      <c r="J742" s="187"/>
      <c r="K742" s="187"/>
    </row>
    <row r="743" spans="3:11" ht="13.5" customHeight="1">
      <c r="C743" s="186"/>
      <c r="D743" s="186"/>
      <c r="E743" s="187"/>
      <c r="F743" s="187"/>
      <c r="H743" s="186"/>
      <c r="I743" s="186"/>
      <c r="J743" s="187"/>
      <c r="K743" s="187"/>
    </row>
    <row r="744" spans="3:11" ht="13.5" customHeight="1">
      <c r="C744" s="186"/>
      <c r="D744" s="186"/>
      <c r="E744" s="187"/>
      <c r="F744" s="187"/>
      <c r="H744" s="186"/>
      <c r="I744" s="186"/>
      <c r="J744" s="187"/>
      <c r="K744" s="187"/>
    </row>
    <row r="745" spans="3:11" ht="13.5" customHeight="1">
      <c r="C745" s="186"/>
      <c r="D745" s="186"/>
      <c r="E745" s="187"/>
      <c r="F745" s="187"/>
      <c r="H745" s="186"/>
      <c r="I745" s="186"/>
      <c r="J745" s="187"/>
      <c r="K745" s="187"/>
    </row>
    <row r="746" spans="3:11" ht="13.5" customHeight="1">
      <c r="C746" s="186"/>
      <c r="D746" s="186"/>
      <c r="E746" s="187"/>
      <c r="F746" s="187"/>
      <c r="H746" s="186"/>
      <c r="I746" s="186"/>
      <c r="J746" s="187"/>
      <c r="K746" s="187"/>
    </row>
    <row r="747" spans="3:11" ht="13.5" customHeight="1">
      <c r="C747" s="186"/>
      <c r="D747" s="186"/>
      <c r="E747" s="187"/>
      <c r="F747" s="187"/>
      <c r="H747" s="186"/>
      <c r="I747" s="186"/>
      <c r="J747" s="187"/>
      <c r="K747" s="187"/>
    </row>
    <row r="748" spans="3:11" ht="13.5" customHeight="1">
      <c r="C748" s="186"/>
      <c r="D748" s="186"/>
      <c r="E748" s="187"/>
      <c r="F748" s="187"/>
      <c r="H748" s="186"/>
      <c r="I748" s="186"/>
      <c r="J748" s="187"/>
      <c r="K748" s="187"/>
    </row>
    <row r="749" spans="3:11" ht="13.5" customHeight="1">
      <c r="C749" s="186"/>
      <c r="D749" s="186"/>
      <c r="E749" s="187"/>
      <c r="F749" s="187"/>
      <c r="H749" s="186"/>
      <c r="I749" s="186"/>
      <c r="J749" s="187"/>
      <c r="K749" s="187"/>
    </row>
    <row r="750" spans="3:11" ht="13.5" customHeight="1">
      <c r="C750" s="186"/>
      <c r="D750" s="186"/>
      <c r="E750" s="187"/>
      <c r="F750" s="187"/>
      <c r="H750" s="186"/>
      <c r="I750" s="186"/>
      <c r="J750" s="187"/>
      <c r="K750" s="187"/>
    </row>
    <row r="751" spans="3:11" ht="13.5" customHeight="1">
      <c r="C751" s="186"/>
      <c r="D751" s="186"/>
      <c r="E751" s="187"/>
      <c r="F751" s="187"/>
      <c r="H751" s="186"/>
      <c r="I751" s="186"/>
      <c r="J751" s="187"/>
      <c r="K751" s="187"/>
    </row>
    <row r="752" spans="3:11" ht="13.5" customHeight="1">
      <c r="C752" s="186"/>
      <c r="D752" s="186"/>
      <c r="E752" s="187"/>
      <c r="F752" s="187"/>
      <c r="H752" s="186"/>
      <c r="I752" s="186"/>
      <c r="J752" s="187"/>
      <c r="K752" s="187"/>
    </row>
    <row r="753" spans="3:11" ht="13.5" customHeight="1">
      <c r="C753" s="186"/>
      <c r="D753" s="186"/>
      <c r="E753" s="187"/>
      <c r="F753" s="187"/>
      <c r="H753" s="186"/>
      <c r="I753" s="186"/>
      <c r="J753" s="187"/>
      <c r="K753" s="187"/>
    </row>
    <row r="754" spans="3:11" ht="13.5" customHeight="1">
      <c r="C754" s="186"/>
      <c r="D754" s="186"/>
      <c r="E754" s="187"/>
      <c r="F754" s="187"/>
      <c r="H754" s="186"/>
      <c r="I754" s="186"/>
      <c r="J754" s="187"/>
      <c r="K754" s="187"/>
    </row>
    <row r="755" spans="3:11" ht="13.5" customHeight="1">
      <c r="C755" s="186"/>
      <c r="D755" s="186"/>
      <c r="E755" s="187"/>
      <c r="F755" s="187"/>
      <c r="H755" s="186"/>
      <c r="I755" s="186"/>
      <c r="J755" s="187"/>
      <c r="K755" s="187"/>
    </row>
    <row r="756" spans="3:11" ht="13.5" customHeight="1">
      <c r="C756" s="186"/>
      <c r="D756" s="186"/>
      <c r="E756" s="187"/>
      <c r="F756" s="187"/>
      <c r="H756" s="186"/>
      <c r="I756" s="186"/>
      <c r="J756" s="187"/>
      <c r="K756" s="187"/>
    </row>
    <row r="757" spans="3:11" ht="13.5" customHeight="1">
      <c r="C757" s="186"/>
      <c r="D757" s="186"/>
      <c r="E757" s="187"/>
      <c r="F757" s="187"/>
      <c r="H757" s="186"/>
      <c r="I757" s="186"/>
      <c r="J757" s="187"/>
      <c r="K757" s="187"/>
    </row>
    <row r="758" spans="3:11" ht="13.5" customHeight="1">
      <c r="C758" s="186"/>
      <c r="D758" s="186"/>
      <c r="E758" s="187"/>
      <c r="F758" s="187"/>
      <c r="H758" s="186"/>
      <c r="I758" s="186"/>
      <c r="J758" s="187"/>
      <c r="K758" s="187"/>
    </row>
    <row r="759" spans="3:11" ht="13.5" customHeight="1">
      <c r="C759" s="186"/>
      <c r="D759" s="186"/>
      <c r="E759" s="187"/>
      <c r="F759" s="187"/>
      <c r="H759" s="186"/>
      <c r="I759" s="186"/>
      <c r="J759" s="187"/>
      <c r="K759" s="187"/>
    </row>
    <row r="760" spans="3:11" ht="13.5" customHeight="1">
      <c r="C760" s="186"/>
      <c r="D760" s="186"/>
      <c r="E760" s="187"/>
      <c r="F760" s="187"/>
      <c r="H760" s="186"/>
      <c r="I760" s="186"/>
      <c r="J760" s="187"/>
      <c r="K760" s="187"/>
    </row>
    <row r="761" spans="3:11" ht="13.5" customHeight="1">
      <c r="C761" s="186"/>
      <c r="D761" s="186"/>
      <c r="E761" s="187"/>
      <c r="F761" s="187"/>
      <c r="H761" s="186"/>
      <c r="I761" s="186"/>
      <c r="J761" s="187"/>
      <c r="K761" s="187"/>
    </row>
    <row r="762" spans="3:11" ht="13.5" customHeight="1">
      <c r="C762" s="186"/>
      <c r="D762" s="186"/>
      <c r="E762" s="187"/>
      <c r="F762" s="187"/>
      <c r="H762" s="186"/>
      <c r="I762" s="186"/>
      <c r="J762" s="187"/>
      <c r="K762" s="187"/>
    </row>
    <row r="763" spans="3:11" ht="13.5" customHeight="1">
      <c r="C763" s="186"/>
      <c r="D763" s="186"/>
      <c r="E763" s="187"/>
      <c r="F763" s="187"/>
      <c r="H763" s="186"/>
      <c r="I763" s="186"/>
      <c r="J763" s="187"/>
      <c r="K763" s="187"/>
    </row>
    <row r="764" spans="3:11" ht="13.5" customHeight="1">
      <c r="C764" s="186"/>
      <c r="D764" s="186"/>
      <c r="E764" s="187"/>
      <c r="F764" s="187"/>
      <c r="H764" s="186"/>
      <c r="I764" s="186"/>
      <c r="J764" s="187"/>
      <c r="K764" s="187"/>
    </row>
    <row r="765" spans="3:11" ht="13.5" customHeight="1">
      <c r="C765" s="186"/>
      <c r="D765" s="186"/>
      <c r="E765" s="187"/>
      <c r="F765" s="187"/>
      <c r="H765" s="186"/>
      <c r="I765" s="186"/>
      <c r="J765" s="187"/>
      <c r="K765" s="187"/>
    </row>
    <row r="766" spans="3:11" ht="13.5" customHeight="1">
      <c r="C766" s="186"/>
      <c r="D766" s="186"/>
      <c r="E766" s="187"/>
      <c r="F766" s="187"/>
      <c r="H766" s="186"/>
      <c r="I766" s="186"/>
      <c r="J766" s="187"/>
      <c r="K766" s="187"/>
    </row>
    <row r="767" spans="3:11" ht="13.5" customHeight="1">
      <c r="C767" s="186"/>
      <c r="D767" s="186"/>
      <c r="E767" s="187"/>
      <c r="F767" s="187"/>
      <c r="H767" s="186"/>
      <c r="I767" s="186"/>
      <c r="J767" s="187"/>
      <c r="K767" s="187"/>
    </row>
    <row r="768" spans="3:11" ht="13.5" customHeight="1">
      <c r="C768" s="186"/>
      <c r="D768" s="186"/>
      <c r="E768" s="187"/>
      <c r="F768" s="187"/>
      <c r="H768" s="186"/>
      <c r="I768" s="186"/>
      <c r="J768" s="187"/>
      <c r="K768" s="187"/>
    </row>
    <row r="769" spans="3:11" ht="13.5" customHeight="1">
      <c r="C769" s="186"/>
      <c r="D769" s="186"/>
      <c r="E769" s="187"/>
      <c r="F769" s="187"/>
      <c r="H769" s="186"/>
      <c r="I769" s="186"/>
      <c r="J769" s="187"/>
      <c r="K769" s="187"/>
    </row>
    <row r="770" spans="3:11" ht="13.5" customHeight="1">
      <c r="C770" s="186"/>
      <c r="D770" s="186"/>
      <c r="E770" s="187"/>
      <c r="F770" s="187"/>
      <c r="H770" s="186"/>
      <c r="I770" s="186"/>
      <c r="J770" s="187"/>
      <c r="K770" s="187"/>
    </row>
    <row r="771" spans="3:11" ht="13.5" customHeight="1">
      <c r="C771" s="186"/>
      <c r="D771" s="186"/>
      <c r="E771" s="187"/>
      <c r="F771" s="187"/>
      <c r="H771" s="186"/>
      <c r="I771" s="186"/>
      <c r="J771" s="187"/>
      <c r="K771" s="187"/>
    </row>
    <row r="772" spans="3:11" ht="13.5" customHeight="1">
      <c r="C772" s="186"/>
      <c r="D772" s="186"/>
      <c r="E772" s="187"/>
      <c r="F772" s="187"/>
      <c r="H772" s="186"/>
      <c r="I772" s="186"/>
      <c r="J772" s="187"/>
      <c r="K772" s="187"/>
    </row>
    <row r="773" spans="3:11" ht="13.5" customHeight="1">
      <c r="C773" s="186"/>
      <c r="D773" s="186"/>
      <c r="E773" s="187"/>
      <c r="F773" s="187"/>
      <c r="H773" s="186"/>
      <c r="I773" s="186"/>
      <c r="J773" s="187"/>
      <c r="K773" s="187"/>
    </row>
    <row r="774" spans="3:11" ht="13.5" customHeight="1">
      <c r="C774" s="186"/>
      <c r="D774" s="186"/>
      <c r="E774" s="187"/>
      <c r="F774" s="187"/>
      <c r="H774" s="186"/>
      <c r="I774" s="186"/>
      <c r="J774" s="187"/>
      <c r="K774" s="187"/>
    </row>
    <row r="775" spans="3:11" ht="13.5" customHeight="1">
      <c r="C775" s="186"/>
      <c r="D775" s="186"/>
      <c r="E775" s="187"/>
      <c r="F775" s="187"/>
      <c r="H775" s="186"/>
      <c r="I775" s="186"/>
      <c r="J775" s="187"/>
      <c r="K775" s="187"/>
    </row>
    <row r="776" spans="3:11" ht="13.5" customHeight="1">
      <c r="C776" s="186"/>
      <c r="D776" s="186"/>
      <c r="E776" s="187"/>
      <c r="F776" s="187"/>
      <c r="H776" s="186"/>
      <c r="I776" s="186"/>
      <c r="J776" s="187"/>
      <c r="K776" s="187"/>
    </row>
    <row r="777" spans="3:11" ht="13.5" customHeight="1">
      <c r="C777" s="186"/>
      <c r="D777" s="186"/>
      <c r="E777" s="187"/>
      <c r="F777" s="187"/>
      <c r="H777" s="186"/>
      <c r="I777" s="186"/>
      <c r="J777" s="187"/>
      <c r="K777" s="187"/>
    </row>
    <row r="778" spans="3:11" ht="13.5" customHeight="1">
      <c r="C778" s="186"/>
      <c r="D778" s="186"/>
      <c r="E778" s="187"/>
      <c r="F778" s="187"/>
      <c r="H778" s="186"/>
      <c r="I778" s="186"/>
      <c r="J778" s="187"/>
      <c r="K778" s="187"/>
    </row>
    <row r="779" spans="3:11" ht="13.5" customHeight="1">
      <c r="C779" s="186"/>
      <c r="D779" s="186"/>
      <c r="E779" s="187"/>
      <c r="F779" s="187"/>
      <c r="H779" s="186"/>
      <c r="I779" s="186"/>
      <c r="J779" s="187"/>
      <c r="K779" s="187"/>
    </row>
    <row r="780" spans="3:11" ht="13.5" customHeight="1">
      <c r="C780" s="186"/>
      <c r="D780" s="186"/>
      <c r="E780" s="187"/>
      <c r="F780" s="187"/>
      <c r="H780" s="186"/>
      <c r="I780" s="186"/>
      <c r="J780" s="187"/>
      <c r="K780" s="187"/>
    </row>
  </sheetData>
  <mergeCells count="304">
    <mergeCell ref="B88:N88"/>
    <mergeCell ref="B89:N89"/>
    <mergeCell ref="B81:N81"/>
    <mergeCell ref="B82:N82"/>
    <mergeCell ref="B83:N83"/>
    <mergeCell ref="B84:N84"/>
    <mergeCell ref="B85:C85"/>
    <mergeCell ref="D85:N85"/>
    <mergeCell ref="C79:E79"/>
    <mergeCell ref="F79:G79"/>
    <mergeCell ref="H79:K79"/>
    <mergeCell ref="M79:N79"/>
    <mergeCell ref="C80:E80"/>
    <mergeCell ref="F80:G80"/>
    <mergeCell ref="H80:K80"/>
    <mergeCell ref="M80:N80"/>
    <mergeCell ref="C77:E77"/>
    <mergeCell ref="F77:G77"/>
    <mergeCell ref="H77:K77"/>
    <mergeCell ref="M77:N77"/>
    <mergeCell ref="C78:E78"/>
    <mergeCell ref="F78:G78"/>
    <mergeCell ref="H78:K78"/>
    <mergeCell ref="M78:N78"/>
    <mergeCell ref="M74:N74"/>
    <mergeCell ref="B75:N75"/>
    <mergeCell ref="C76:E76"/>
    <mergeCell ref="F76:G76"/>
    <mergeCell ref="H76:K76"/>
    <mergeCell ref="M76:N76"/>
    <mergeCell ref="C72:E72"/>
    <mergeCell ref="F72:G72"/>
    <mergeCell ref="H72:K72"/>
    <mergeCell ref="M72:N72"/>
    <mergeCell ref="B73:E74"/>
    <mergeCell ref="F73:G73"/>
    <mergeCell ref="H73:K73"/>
    <mergeCell ref="M73:N73"/>
    <mergeCell ref="F74:G74"/>
    <mergeCell ref="H74:K74"/>
    <mergeCell ref="C70:E70"/>
    <mergeCell ref="F70:G70"/>
    <mergeCell ref="H70:K70"/>
    <mergeCell ref="M70:N70"/>
    <mergeCell ref="C71:E71"/>
    <mergeCell ref="F71:G71"/>
    <mergeCell ref="H71:K71"/>
    <mergeCell ref="M71:N71"/>
    <mergeCell ref="C68:E68"/>
    <mergeCell ref="F68:G68"/>
    <mergeCell ref="H68:K68"/>
    <mergeCell ref="M68:N68"/>
    <mergeCell ref="C69:E69"/>
    <mergeCell ref="F69:G69"/>
    <mergeCell ref="H69:K69"/>
    <mergeCell ref="M69:N69"/>
    <mergeCell ref="C66:E66"/>
    <mergeCell ref="F66:G66"/>
    <mergeCell ref="H66:K66"/>
    <mergeCell ref="M66:N66"/>
    <mergeCell ref="C67:E67"/>
    <mergeCell ref="F67:G67"/>
    <mergeCell ref="H67:K67"/>
    <mergeCell ref="M67:N67"/>
    <mergeCell ref="C63:D63"/>
    <mergeCell ref="E63:G63"/>
    <mergeCell ref="H63:N64"/>
    <mergeCell ref="C64:D64"/>
    <mergeCell ref="E64:G64"/>
    <mergeCell ref="B65:N65"/>
    <mergeCell ref="C61:D61"/>
    <mergeCell ref="E61:G61"/>
    <mergeCell ref="H61:K61"/>
    <mergeCell ref="M61:N61"/>
    <mergeCell ref="C62:D62"/>
    <mergeCell ref="E62:G62"/>
    <mergeCell ref="H62:K62"/>
    <mergeCell ref="M62:N62"/>
    <mergeCell ref="B58:N58"/>
    <mergeCell ref="C59:D59"/>
    <mergeCell ref="E59:G59"/>
    <mergeCell ref="H59:K59"/>
    <mergeCell ref="M59:N59"/>
    <mergeCell ref="C60:D60"/>
    <mergeCell ref="E60:G60"/>
    <mergeCell ref="H60:K60"/>
    <mergeCell ref="M60:N60"/>
    <mergeCell ref="C55:G55"/>
    <mergeCell ref="I55:N55"/>
    <mergeCell ref="C56:G56"/>
    <mergeCell ref="I56:N56"/>
    <mergeCell ref="C57:G57"/>
    <mergeCell ref="H57:N57"/>
    <mergeCell ref="C52:G52"/>
    <mergeCell ref="I52:N52"/>
    <mergeCell ref="C53:G53"/>
    <mergeCell ref="I53:N53"/>
    <mergeCell ref="C54:G54"/>
    <mergeCell ref="I54:N54"/>
    <mergeCell ref="C49:G49"/>
    <mergeCell ref="I49:N49"/>
    <mergeCell ref="C50:G50"/>
    <mergeCell ref="I50:N50"/>
    <mergeCell ref="C51:G51"/>
    <mergeCell ref="I51:N51"/>
    <mergeCell ref="C46:G46"/>
    <mergeCell ref="I46:N46"/>
    <mergeCell ref="C47:G47"/>
    <mergeCell ref="I47:N47"/>
    <mergeCell ref="C48:G48"/>
    <mergeCell ref="I48:N48"/>
    <mergeCell ref="C45:G45"/>
    <mergeCell ref="I45:N45"/>
    <mergeCell ref="B41:E43"/>
    <mergeCell ref="F41:G41"/>
    <mergeCell ref="H41:J41"/>
    <mergeCell ref="K41:L41"/>
    <mergeCell ref="M41:N41"/>
    <mergeCell ref="F42:G42"/>
    <mergeCell ref="H42:J42"/>
    <mergeCell ref="K42:L42"/>
    <mergeCell ref="M42:N42"/>
    <mergeCell ref="F43:G43"/>
    <mergeCell ref="C40:E40"/>
    <mergeCell ref="F40:G40"/>
    <mergeCell ref="H40:J40"/>
    <mergeCell ref="K40:L40"/>
    <mergeCell ref="M40:N40"/>
    <mergeCell ref="H43:J43"/>
    <mergeCell ref="K43:L43"/>
    <mergeCell ref="M43:N43"/>
    <mergeCell ref="B44:N44"/>
    <mergeCell ref="C38:E38"/>
    <mergeCell ref="F38:G38"/>
    <mergeCell ref="H38:J38"/>
    <mergeCell ref="K38:L38"/>
    <mergeCell ref="M38:N38"/>
    <mergeCell ref="C39:E39"/>
    <mergeCell ref="F39:G39"/>
    <mergeCell ref="H39:J39"/>
    <mergeCell ref="K39:L39"/>
    <mergeCell ref="M39:N39"/>
    <mergeCell ref="C36:E36"/>
    <mergeCell ref="F36:G36"/>
    <mergeCell ref="H36:J36"/>
    <mergeCell ref="K36:L36"/>
    <mergeCell ref="M36:N36"/>
    <mergeCell ref="C37:E37"/>
    <mergeCell ref="F37:G37"/>
    <mergeCell ref="H37:J37"/>
    <mergeCell ref="K37:L37"/>
    <mergeCell ref="M37:N37"/>
    <mergeCell ref="C34:E34"/>
    <mergeCell ref="F34:G34"/>
    <mergeCell ref="H34:J34"/>
    <mergeCell ref="K34:L34"/>
    <mergeCell ref="M34:N34"/>
    <mergeCell ref="C35:E35"/>
    <mergeCell ref="F35:G35"/>
    <mergeCell ref="H35:J35"/>
    <mergeCell ref="K35:L35"/>
    <mergeCell ref="M35:N35"/>
    <mergeCell ref="C32:E32"/>
    <mergeCell ref="F32:G32"/>
    <mergeCell ref="H32:J32"/>
    <mergeCell ref="K32:L32"/>
    <mergeCell ref="M32:N32"/>
    <mergeCell ref="C33:E33"/>
    <mergeCell ref="F33:G33"/>
    <mergeCell ref="H33:J33"/>
    <mergeCell ref="K33:L33"/>
    <mergeCell ref="M33:N33"/>
    <mergeCell ref="C30:E30"/>
    <mergeCell ref="F30:G30"/>
    <mergeCell ref="H30:J30"/>
    <mergeCell ref="K30:L30"/>
    <mergeCell ref="M30:N30"/>
    <mergeCell ref="C31:E31"/>
    <mergeCell ref="F31:G31"/>
    <mergeCell ref="H31:J31"/>
    <mergeCell ref="K31:L31"/>
    <mergeCell ref="M31:N31"/>
    <mergeCell ref="C28:E28"/>
    <mergeCell ref="F28:G28"/>
    <mergeCell ref="H28:J28"/>
    <mergeCell ref="K28:L28"/>
    <mergeCell ref="M28:N28"/>
    <mergeCell ref="C29:E29"/>
    <mergeCell ref="F29:G29"/>
    <mergeCell ref="H29:J29"/>
    <mergeCell ref="K29:L29"/>
    <mergeCell ref="M29:N29"/>
    <mergeCell ref="C26:E26"/>
    <mergeCell ref="F26:G26"/>
    <mergeCell ref="H26:J26"/>
    <mergeCell ref="K26:L26"/>
    <mergeCell ref="M26:N26"/>
    <mergeCell ref="C27:E27"/>
    <mergeCell ref="F27:G27"/>
    <mergeCell ref="H27:J27"/>
    <mergeCell ref="K27:L27"/>
    <mergeCell ref="M27:N27"/>
    <mergeCell ref="C24:E24"/>
    <mergeCell ref="F24:G24"/>
    <mergeCell ref="H24:J24"/>
    <mergeCell ref="K24:L24"/>
    <mergeCell ref="M24:N24"/>
    <mergeCell ref="C25:E25"/>
    <mergeCell ref="F25:G25"/>
    <mergeCell ref="H25:J25"/>
    <mergeCell ref="K25:L25"/>
    <mergeCell ref="M25:N25"/>
    <mergeCell ref="C22:E22"/>
    <mergeCell ref="F22:G22"/>
    <mergeCell ref="H22:J22"/>
    <mergeCell ref="K22:L22"/>
    <mergeCell ref="M22:N22"/>
    <mergeCell ref="C23:E23"/>
    <mergeCell ref="F23:G23"/>
    <mergeCell ref="H23:J23"/>
    <mergeCell ref="K23:L23"/>
    <mergeCell ref="M23:N23"/>
    <mergeCell ref="C20:E20"/>
    <mergeCell ref="F20:G20"/>
    <mergeCell ref="H20:J20"/>
    <mergeCell ref="K20:L20"/>
    <mergeCell ref="M20:N20"/>
    <mergeCell ref="C21:E21"/>
    <mergeCell ref="F21:G21"/>
    <mergeCell ref="H21:J21"/>
    <mergeCell ref="K21:L21"/>
    <mergeCell ref="M21:N21"/>
    <mergeCell ref="C18:E18"/>
    <mergeCell ref="F18:G18"/>
    <mergeCell ref="H18:J18"/>
    <mergeCell ref="K18:L18"/>
    <mergeCell ref="M18:N18"/>
    <mergeCell ref="C19:E19"/>
    <mergeCell ref="F19:G19"/>
    <mergeCell ref="H19:J19"/>
    <mergeCell ref="K19:L19"/>
    <mergeCell ref="M19:N19"/>
    <mergeCell ref="C16:E16"/>
    <mergeCell ref="F16:G16"/>
    <mergeCell ref="H16:J16"/>
    <mergeCell ref="K16:L16"/>
    <mergeCell ref="M16:N16"/>
    <mergeCell ref="C17:E17"/>
    <mergeCell ref="F17:G17"/>
    <mergeCell ref="H17:J17"/>
    <mergeCell ref="K17:L17"/>
    <mergeCell ref="M17:N17"/>
    <mergeCell ref="C14:E14"/>
    <mergeCell ref="F14:G14"/>
    <mergeCell ref="H14:J14"/>
    <mergeCell ref="K14:L14"/>
    <mergeCell ref="M14:N14"/>
    <mergeCell ref="C15:E15"/>
    <mergeCell ref="F15:G15"/>
    <mergeCell ref="H15:J15"/>
    <mergeCell ref="K15:L15"/>
    <mergeCell ref="M15:N15"/>
    <mergeCell ref="C12:E12"/>
    <mergeCell ref="F12:G12"/>
    <mergeCell ref="H12:J12"/>
    <mergeCell ref="K12:L12"/>
    <mergeCell ref="M12:N12"/>
    <mergeCell ref="C13:E13"/>
    <mergeCell ref="F13:G13"/>
    <mergeCell ref="H13:J13"/>
    <mergeCell ref="K13:L13"/>
    <mergeCell ref="M13:N13"/>
    <mergeCell ref="C10:E10"/>
    <mergeCell ref="F10:G10"/>
    <mergeCell ref="H10:J10"/>
    <mergeCell ref="K10:L10"/>
    <mergeCell ref="M10:N10"/>
    <mergeCell ref="C11:E11"/>
    <mergeCell ref="F11:G11"/>
    <mergeCell ref="H11:J11"/>
    <mergeCell ref="K11:L11"/>
    <mergeCell ref="M11:N11"/>
    <mergeCell ref="C8:E8"/>
    <mergeCell ref="F8:G8"/>
    <mergeCell ref="H8:J8"/>
    <mergeCell ref="K8:L8"/>
    <mergeCell ref="M8:N8"/>
    <mergeCell ref="C9:E9"/>
    <mergeCell ref="F9:G9"/>
    <mergeCell ref="H9:J9"/>
    <mergeCell ref="K9:L9"/>
    <mergeCell ref="M9:N9"/>
    <mergeCell ref="B1:B4"/>
    <mergeCell ref="C1:L4"/>
    <mergeCell ref="M1:N2"/>
    <mergeCell ref="M3:N4"/>
    <mergeCell ref="B5:N5"/>
    <mergeCell ref="B6:E6"/>
    <mergeCell ref="F6:N6"/>
    <mergeCell ref="C7:E7"/>
    <mergeCell ref="F7:G7"/>
    <mergeCell ref="H7:J7"/>
    <mergeCell ref="K7:L7"/>
    <mergeCell ref="M7:N7"/>
  </mergeCells>
  <printOptions horizontalCentered="1" verticalCentered="1"/>
  <pageMargins left="0.19685039370078741" right="0.27559055118110237" top="0" bottom="0.23622047244094491" header="0.6692913385826772" footer="0.23622047244094491"/>
  <pageSetup scale="50" orientation="portrait" horizontalDpi="300" verticalDpi="300" r:id="rId1"/>
  <headerFooter alignWithMargins="0">
    <oddFooter>&amp;CCap I - Anexo 3 - Cuadro 1.4</oddFooter>
  </headerFooter>
  <drawing r:id="rId2"/>
</worksheet>
</file>

<file path=xl/worksheets/sheet5.xml><?xml version="1.0" encoding="utf-8"?>
<worksheet xmlns="http://schemas.openxmlformats.org/spreadsheetml/2006/main" xmlns:r="http://schemas.openxmlformats.org/officeDocument/2006/relationships">
  <sheetPr>
    <tabColor indexed="50"/>
  </sheetPr>
  <dimension ref="A1:IR56"/>
  <sheetViews>
    <sheetView view="pageBreakPreview" zoomScaleNormal="100" zoomScaleSheetLayoutView="100" workbookViewId="0">
      <selection activeCell="A65" sqref="A65"/>
    </sheetView>
  </sheetViews>
  <sheetFormatPr baseColWidth="10" defaultRowHeight="14.25"/>
  <cols>
    <col min="1" max="1" width="18.25" style="21" customWidth="1"/>
    <col min="2" max="2" width="29" style="21" customWidth="1"/>
    <col min="3" max="3" width="10.875" style="21" customWidth="1"/>
    <col min="4" max="4" width="25.625" style="21" customWidth="1"/>
    <col min="5" max="5" width="10.625" style="244" customWidth="1"/>
    <col min="6" max="6" width="29.375" style="244" customWidth="1"/>
    <col min="7" max="9" width="11" style="21"/>
    <col min="10" max="16384" width="11" style="40"/>
  </cols>
  <sheetData>
    <row r="1" spans="1:252" s="6" customFormat="1" ht="15" thickBot="1">
      <c r="E1" s="190"/>
      <c r="F1" s="190"/>
      <c r="G1" s="191"/>
      <c r="H1" s="191"/>
      <c r="I1" s="191"/>
    </row>
    <row r="2" spans="1:252" ht="19.5" customHeight="1" thickBot="1">
      <c r="A2" s="192"/>
      <c r="B2" s="523" t="s">
        <v>371</v>
      </c>
      <c r="C2" s="524"/>
      <c r="D2" s="524"/>
      <c r="E2" s="525"/>
      <c r="F2" s="532" t="s">
        <v>372</v>
      </c>
    </row>
    <row r="3" spans="1:252" s="194" customFormat="1" ht="23.25" customHeight="1" thickBot="1">
      <c r="A3" s="193"/>
      <c r="B3" s="526"/>
      <c r="C3" s="527"/>
      <c r="D3" s="527"/>
      <c r="E3" s="528"/>
      <c r="F3" s="532"/>
    </row>
    <row r="4" spans="1:252" ht="20.25" customHeight="1" thickBot="1">
      <c r="A4" s="193"/>
      <c r="B4" s="526"/>
      <c r="C4" s="527"/>
      <c r="D4" s="527"/>
      <c r="E4" s="528"/>
      <c r="F4" s="532" t="s">
        <v>373</v>
      </c>
      <c r="G4" s="40"/>
      <c r="H4" s="40"/>
      <c r="I4" s="40"/>
    </row>
    <row r="5" spans="1:252" ht="11.25" customHeight="1" thickBot="1">
      <c r="A5" s="195"/>
      <c r="B5" s="529"/>
      <c r="C5" s="530"/>
      <c r="D5" s="530"/>
      <c r="E5" s="531"/>
      <c r="F5" s="532"/>
      <c r="G5" s="40"/>
      <c r="H5" s="40"/>
      <c r="I5" s="40"/>
    </row>
    <row r="6" spans="1:252" s="21" customFormat="1" ht="21" customHeight="1" thickBot="1">
      <c r="A6" s="401" t="s">
        <v>374</v>
      </c>
      <c r="B6" s="402"/>
      <c r="C6" s="402"/>
      <c r="D6" s="402"/>
      <c r="E6" s="402"/>
      <c r="F6" s="403"/>
    </row>
    <row r="7" spans="1:252" s="21" customFormat="1" ht="15" customHeight="1" thickBot="1">
      <c r="A7" s="66" t="s">
        <v>1</v>
      </c>
      <c r="B7" s="401" t="s">
        <v>0</v>
      </c>
      <c r="C7" s="403"/>
      <c r="D7" s="66" t="s">
        <v>1</v>
      </c>
      <c r="E7" s="401" t="s">
        <v>0</v>
      </c>
      <c r="F7" s="403"/>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6"/>
      <c r="EJ7" s="196"/>
      <c r="EK7" s="196"/>
      <c r="EL7" s="196"/>
      <c r="EM7" s="196"/>
      <c r="EN7" s="196"/>
      <c r="EO7" s="196"/>
      <c r="EP7" s="196"/>
      <c r="EQ7" s="196"/>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196"/>
      <c r="IC7" s="196"/>
      <c r="ID7" s="196"/>
      <c r="IE7" s="196"/>
      <c r="IF7" s="196"/>
      <c r="IG7" s="196"/>
      <c r="IH7" s="196"/>
      <c r="II7" s="196"/>
      <c r="IJ7" s="196"/>
      <c r="IK7" s="196"/>
      <c r="IL7" s="196"/>
      <c r="IM7" s="196"/>
      <c r="IN7" s="196"/>
      <c r="IO7" s="196"/>
      <c r="IP7" s="196"/>
      <c r="IQ7" s="196"/>
      <c r="IR7" s="196"/>
    </row>
    <row r="8" spans="1:252" s="21" customFormat="1" ht="15.75" customHeight="1">
      <c r="A8" s="197">
        <v>611200</v>
      </c>
      <c r="B8" s="533" t="s">
        <v>375</v>
      </c>
      <c r="C8" s="534"/>
      <c r="D8" s="198">
        <v>611700</v>
      </c>
      <c r="E8" s="535" t="s">
        <v>376</v>
      </c>
      <c r="F8" s="536"/>
    </row>
    <row r="9" spans="1:252" s="21" customFormat="1" ht="15.75" customHeight="1" thickBot="1">
      <c r="A9" s="199">
        <v>611600</v>
      </c>
      <c r="B9" s="537" t="s">
        <v>377</v>
      </c>
      <c r="C9" s="538"/>
      <c r="D9" s="539"/>
      <c r="E9" s="539"/>
      <c r="F9" s="540"/>
    </row>
    <row r="10" spans="1:252" s="6" customFormat="1" ht="12.75" customHeight="1" thickBot="1">
      <c r="A10" s="200"/>
      <c r="B10" s="201"/>
      <c r="C10" s="202"/>
      <c r="D10" s="201"/>
      <c r="E10" s="202"/>
      <c r="F10" s="203"/>
    </row>
    <row r="11" spans="1:252" ht="21.75" customHeight="1" thickBot="1">
      <c r="A11" s="541" t="s">
        <v>378</v>
      </c>
      <c r="B11" s="541"/>
      <c r="C11" s="541"/>
      <c r="D11" s="541"/>
      <c r="E11" s="541"/>
      <c r="F11" s="541"/>
      <c r="G11" s="40"/>
      <c r="H11" s="40"/>
      <c r="I11" s="40"/>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204"/>
      <c r="FE11" s="204"/>
      <c r="FF11" s="204"/>
      <c r="FG11" s="204"/>
      <c r="FH11" s="204"/>
      <c r="FI11" s="204"/>
      <c r="FJ11" s="204"/>
      <c r="FK11" s="204"/>
      <c r="FL11" s="204"/>
      <c r="FM11" s="204"/>
      <c r="FN11" s="204"/>
      <c r="FO11" s="204"/>
      <c r="FP11" s="204"/>
      <c r="FQ11" s="204"/>
      <c r="FR11" s="204"/>
      <c r="FS11" s="204"/>
      <c r="FT11" s="204"/>
      <c r="FU11" s="204"/>
      <c r="FV11" s="204"/>
      <c r="FW11" s="204"/>
      <c r="FX11" s="204"/>
      <c r="FY11" s="204"/>
      <c r="FZ11" s="204"/>
      <c r="GA11" s="204"/>
      <c r="GB11" s="204"/>
      <c r="GC11" s="204"/>
      <c r="GD11" s="204"/>
      <c r="GE11" s="204"/>
      <c r="GF11" s="204"/>
      <c r="GG11" s="204"/>
      <c r="GH11" s="204"/>
      <c r="GI11" s="204"/>
      <c r="GJ11" s="204"/>
      <c r="GK11" s="204"/>
      <c r="GL11" s="204"/>
      <c r="GM11" s="204"/>
      <c r="GN11" s="204"/>
      <c r="GO11" s="204"/>
      <c r="GP11" s="204"/>
      <c r="GQ11" s="204"/>
      <c r="GR11" s="204"/>
      <c r="GS11" s="204"/>
      <c r="GT11" s="204"/>
      <c r="GU11" s="204"/>
      <c r="GV11" s="204"/>
      <c r="GW11" s="204"/>
      <c r="GX11" s="204"/>
      <c r="GY11" s="204"/>
      <c r="GZ11" s="204"/>
      <c r="HA11" s="204"/>
      <c r="HB11" s="204"/>
      <c r="HC11" s="204"/>
      <c r="HD11" s="204"/>
      <c r="HE11" s="204"/>
      <c r="HF11" s="204"/>
      <c r="HG11" s="204"/>
      <c r="HH11" s="204"/>
      <c r="HI11" s="204"/>
      <c r="HJ11" s="204"/>
      <c r="HK11" s="204"/>
      <c r="HL11" s="204"/>
      <c r="HM11" s="204"/>
      <c r="HN11" s="204"/>
      <c r="HO11" s="204"/>
      <c r="HP11" s="204"/>
      <c r="HQ11" s="204"/>
      <c r="HR11" s="204"/>
      <c r="HS11" s="204"/>
      <c r="HT11" s="204"/>
      <c r="HU11" s="204"/>
      <c r="HV11" s="204"/>
      <c r="HW11" s="204"/>
      <c r="HX11" s="204"/>
      <c r="HY11" s="204"/>
      <c r="HZ11" s="204"/>
      <c r="IA11" s="204"/>
      <c r="IB11" s="204"/>
      <c r="IC11" s="204"/>
      <c r="ID11" s="204"/>
      <c r="IE11" s="204"/>
      <c r="IF11" s="204"/>
      <c r="IG11" s="204"/>
      <c r="IH11" s="204"/>
      <c r="II11" s="204"/>
      <c r="IJ11" s="204"/>
      <c r="IK11" s="204"/>
      <c r="IL11" s="204"/>
      <c r="IM11" s="204"/>
      <c r="IN11" s="204"/>
      <c r="IO11" s="204"/>
      <c r="IP11" s="204"/>
      <c r="IQ11" s="204"/>
      <c r="IR11" s="204"/>
    </row>
    <row r="12" spans="1:252" s="21" customFormat="1" ht="15.75" thickBot="1">
      <c r="A12" s="205" t="s">
        <v>1</v>
      </c>
      <c r="B12" s="205" t="s">
        <v>0</v>
      </c>
      <c r="C12" s="205" t="s">
        <v>1</v>
      </c>
      <c r="D12" s="205" t="s">
        <v>0</v>
      </c>
      <c r="E12" s="205" t="s">
        <v>1</v>
      </c>
      <c r="F12" s="205" t="s">
        <v>0</v>
      </c>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c r="DK12" s="196"/>
      <c r="DL12" s="196"/>
      <c r="DM12" s="196"/>
      <c r="DN12" s="196"/>
      <c r="DO12" s="196"/>
      <c r="DP12" s="196"/>
      <c r="DQ12" s="196"/>
      <c r="DR12" s="196"/>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196"/>
      <c r="FG12" s="196"/>
      <c r="FH12" s="196"/>
      <c r="FI12" s="196"/>
      <c r="FJ12" s="196"/>
      <c r="FK12" s="196"/>
      <c r="FL12" s="196"/>
      <c r="FM12" s="196"/>
      <c r="FN12" s="196"/>
      <c r="FO12" s="196"/>
      <c r="FP12" s="196"/>
      <c r="FQ12" s="196"/>
      <c r="FR12" s="196"/>
      <c r="FS12" s="196"/>
      <c r="FT12" s="196"/>
      <c r="FU12" s="196"/>
      <c r="FV12" s="196"/>
      <c r="FW12" s="196"/>
      <c r="FX12" s="196"/>
      <c r="FY12" s="196"/>
      <c r="FZ12" s="196"/>
      <c r="GA12" s="196"/>
      <c r="GB12" s="196"/>
      <c r="GC12" s="196"/>
      <c r="GD12" s="196"/>
      <c r="GE12" s="196"/>
      <c r="GF12" s="196"/>
      <c r="GG12" s="196"/>
      <c r="GH12" s="196"/>
      <c r="GI12" s="196"/>
      <c r="GJ12" s="196"/>
      <c r="GK12" s="196"/>
      <c r="GL12" s="196"/>
      <c r="GM12" s="196"/>
      <c r="GN12" s="196"/>
      <c r="GO12" s="196"/>
      <c r="GP12" s="196"/>
      <c r="GQ12" s="196"/>
      <c r="GR12" s="196"/>
      <c r="GS12" s="196"/>
      <c r="GT12" s="196"/>
      <c r="GU12" s="196"/>
      <c r="GV12" s="196"/>
      <c r="GW12" s="196"/>
      <c r="GX12" s="196"/>
      <c r="GY12" s="196"/>
      <c r="GZ12" s="196"/>
      <c r="HA12" s="196"/>
      <c r="HB12" s="196"/>
      <c r="HC12" s="196"/>
      <c r="HD12" s="196"/>
      <c r="HE12" s="196"/>
      <c r="HF12" s="196"/>
      <c r="HG12" s="196"/>
      <c r="HH12" s="196"/>
      <c r="HI12" s="196"/>
      <c r="HJ12" s="196"/>
      <c r="HK12" s="196"/>
      <c r="HL12" s="196"/>
      <c r="HM12" s="196"/>
      <c r="HN12" s="196"/>
      <c r="HO12" s="196"/>
      <c r="HP12" s="196"/>
      <c r="HQ12" s="196"/>
      <c r="HR12" s="196"/>
      <c r="HS12" s="196"/>
      <c r="HT12" s="196"/>
      <c r="HU12" s="196"/>
      <c r="HV12" s="196"/>
      <c r="HW12" s="196"/>
      <c r="HX12" s="196"/>
      <c r="HY12" s="196"/>
      <c r="HZ12" s="196"/>
      <c r="IA12" s="196"/>
      <c r="IB12" s="196"/>
      <c r="IC12" s="196"/>
      <c r="ID12" s="196"/>
      <c r="IE12" s="196"/>
      <c r="IF12" s="196"/>
      <c r="IG12" s="196"/>
      <c r="IH12" s="196"/>
      <c r="II12" s="196"/>
      <c r="IJ12" s="196"/>
      <c r="IK12" s="196"/>
      <c r="IL12" s="196"/>
      <c r="IM12" s="196"/>
      <c r="IN12" s="196"/>
      <c r="IO12" s="196"/>
      <c r="IP12" s="196"/>
      <c r="IQ12" s="196"/>
      <c r="IR12" s="196"/>
    </row>
    <row r="13" spans="1:252" s="21" customFormat="1" ht="24.95" customHeight="1">
      <c r="A13" s="197">
        <v>347050</v>
      </c>
      <c r="B13" s="67" t="s">
        <v>379</v>
      </c>
      <c r="C13" s="57">
        <v>641050</v>
      </c>
      <c r="D13" s="67" t="s">
        <v>380</v>
      </c>
      <c r="E13" s="206">
        <v>641150</v>
      </c>
      <c r="F13" s="68" t="s">
        <v>381</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c r="DK13" s="196"/>
      <c r="DL13" s="196"/>
      <c r="DM13" s="196"/>
      <c r="DN13" s="196"/>
      <c r="DO13" s="196"/>
      <c r="DP13" s="196"/>
      <c r="DQ13" s="196"/>
      <c r="DR13" s="196"/>
      <c r="DS13" s="196"/>
      <c r="DT13" s="196"/>
      <c r="DU13" s="196"/>
      <c r="DV13" s="196"/>
      <c r="DW13" s="196"/>
      <c r="DX13" s="196"/>
      <c r="DY13" s="196"/>
      <c r="DZ13" s="196"/>
      <c r="EA13" s="196"/>
      <c r="EB13" s="196"/>
      <c r="EC13" s="196"/>
      <c r="ED13" s="196"/>
      <c r="EE13" s="196"/>
      <c r="EF13" s="196"/>
      <c r="EG13" s="196"/>
      <c r="EH13" s="196"/>
      <c r="EI13" s="196"/>
      <c r="EJ13" s="196"/>
      <c r="EK13" s="196"/>
      <c r="EL13" s="196"/>
      <c r="EM13" s="196"/>
      <c r="EN13" s="196"/>
      <c r="EO13" s="196"/>
      <c r="EP13" s="196"/>
      <c r="EQ13" s="196"/>
      <c r="ER13" s="196"/>
      <c r="ES13" s="196"/>
      <c r="ET13" s="196"/>
      <c r="EU13" s="196"/>
      <c r="EV13" s="196"/>
      <c r="EW13" s="196"/>
      <c r="EX13" s="196"/>
      <c r="EY13" s="196"/>
      <c r="EZ13" s="196"/>
      <c r="FA13" s="196"/>
      <c r="FB13" s="196"/>
      <c r="FC13" s="196"/>
      <c r="FD13" s="196"/>
      <c r="FE13" s="196"/>
      <c r="FF13" s="196"/>
      <c r="FG13" s="196"/>
      <c r="FH13" s="196"/>
      <c r="FI13" s="196"/>
      <c r="FJ13" s="196"/>
      <c r="FK13" s="196"/>
      <c r="FL13" s="196"/>
      <c r="FM13" s="196"/>
      <c r="FN13" s="196"/>
      <c r="FO13" s="196"/>
      <c r="FP13" s="196"/>
      <c r="FQ13" s="196"/>
      <c r="FR13" s="196"/>
      <c r="FS13" s="196"/>
      <c r="FT13" s="196"/>
      <c r="FU13" s="196"/>
      <c r="FV13" s="196"/>
      <c r="FW13" s="196"/>
      <c r="FX13" s="196"/>
      <c r="FY13" s="196"/>
      <c r="FZ13" s="196"/>
      <c r="GA13" s="196"/>
      <c r="GB13" s="196"/>
      <c r="GC13" s="196"/>
      <c r="GD13" s="196"/>
      <c r="GE13" s="196"/>
      <c r="GF13" s="196"/>
      <c r="GG13" s="196"/>
      <c r="GH13" s="196"/>
      <c r="GI13" s="196"/>
      <c r="GJ13" s="196"/>
      <c r="GK13" s="196"/>
      <c r="GL13" s="196"/>
      <c r="GM13" s="196"/>
      <c r="GN13" s="196"/>
      <c r="GO13" s="196"/>
      <c r="GP13" s="196"/>
      <c r="GQ13" s="196"/>
      <c r="GR13" s="196"/>
      <c r="GS13" s="196"/>
      <c r="GT13" s="196"/>
      <c r="GU13" s="196"/>
      <c r="GV13" s="196"/>
      <c r="GW13" s="196"/>
      <c r="GX13" s="196"/>
      <c r="GY13" s="196"/>
      <c r="GZ13" s="196"/>
      <c r="HA13" s="196"/>
      <c r="HB13" s="196"/>
      <c r="HC13" s="196"/>
      <c r="HD13" s="196"/>
      <c r="HE13" s="196"/>
      <c r="HF13" s="196"/>
      <c r="HG13" s="196"/>
      <c r="HH13" s="196"/>
      <c r="HI13" s="196"/>
      <c r="HJ13" s="196"/>
      <c r="HK13" s="196"/>
      <c r="HL13" s="196"/>
      <c r="HM13" s="196"/>
      <c r="HN13" s="196"/>
      <c r="HO13" s="196"/>
      <c r="HP13" s="196"/>
      <c r="HQ13" s="196"/>
      <c r="HR13" s="196"/>
      <c r="HS13" s="196"/>
      <c r="HT13" s="196"/>
      <c r="HU13" s="196"/>
      <c r="HV13" s="196"/>
      <c r="HW13" s="196"/>
      <c r="HX13" s="196"/>
      <c r="HY13" s="196"/>
      <c r="HZ13" s="196"/>
      <c r="IA13" s="196"/>
      <c r="IB13" s="196"/>
      <c r="IC13" s="196"/>
      <c r="ID13" s="196"/>
      <c r="IE13" s="196"/>
      <c r="IF13" s="196"/>
      <c r="IG13" s="196"/>
      <c r="IH13" s="196"/>
      <c r="II13" s="196"/>
      <c r="IJ13" s="196"/>
      <c r="IK13" s="196"/>
      <c r="IL13" s="196"/>
      <c r="IM13" s="196"/>
      <c r="IN13" s="196"/>
      <c r="IO13" s="196"/>
      <c r="IP13" s="196"/>
      <c r="IQ13" s="196"/>
      <c r="IR13" s="196"/>
    </row>
    <row r="14" spans="1:252" s="21" customFormat="1" ht="32.25" customHeight="1">
      <c r="A14" s="207">
        <v>347070</v>
      </c>
      <c r="B14" s="69" t="s">
        <v>382</v>
      </c>
      <c r="C14" s="208">
        <v>641200</v>
      </c>
      <c r="D14" s="69" t="s">
        <v>383</v>
      </c>
      <c r="E14" s="208">
        <v>641160</v>
      </c>
      <c r="F14" s="70" t="s">
        <v>384</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c r="CC14" s="196"/>
      <c r="CD14" s="196"/>
      <c r="CE14" s="196"/>
      <c r="CF14" s="196"/>
      <c r="CG14" s="196"/>
      <c r="CH14" s="196"/>
      <c r="CI14" s="196"/>
      <c r="CJ14" s="196"/>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196"/>
      <c r="DJ14" s="196"/>
      <c r="DK14" s="196"/>
      <c r="DL14" s="196"/>
      <c r="DM14" s="196"/>
      <c r="DN14" s="196"/>
      <c r="DO14" s="196"/>
      <c r="DP14" s="196"/>
      <c r="DQ14" s="196"/>
      <c r="DR14" s="196"/>
      <c r="DS14" s="196"/>
      <c r="DT14" s="196"/>
      <c r="DU14" s="196"/>
      <c r="DV14" s="196"/>
      <c r="DW14" s="196"/>
      <c r="DX14" s="196"/>
      <c r="DY14" s="196"/>
      <c r="DZ14" s="196"/>
      <c r="EA14" s="196"/>
      <c r="EB14" s="196"/>
      <c r="EC14" s="196"/>
      <c r="ED14" s="196"/>
      <c r="EE14" s="196"/>
      <c r="EF14" s="196"/>
      <c r="EG14" s="196"/>
      <c r="EH14" s="196"/>
      <c r="EI14" s="196"/>
      <c r="EJ14" s="196"/>
      <c r="EK14" s="196"/>
      <c r="EL14" s="196"/>
      <c r="EM14" s="196"/>
      <c r="EN14" s="196"/>
      <c r="EO14" s="196"/>
      <c r="EP14" s="196"/>
      <c r="EQ14" s="196"/>
      <c r="ER14" s="196"/>
      <c r="ES14" s="196"/>
      <c r="ET14" s="196"/>
      <c r="EU14" s="196"/>
      <c r="EV14" s="196"/>
      <c r="EW14" s="196"/>
      <c r="EX14" s="196"/>
      <c r="EY14" s="196"/>
      <c r="EZ14" s="196"/>
      <c r="FA14" s="196"/>
      <c r="FB14" s="196"/>
      <c r="FC14" s="196"/>
      <c r="FD14" s="196"/>
      <c r="FE14" s="196"/>
      <c r="FF14" s="196"/>
      <c r="FG14" s="196"/>
      <c r="FH14" s="196"/>
      <c r="FI14" s="196"/>
      <c r="FJ14" s="196"/>
      <c r="FK14" s="196"/>
      <c r="FL14" s="196"/>
      <c r="FM14" s="196"/>
      <c r="FN14" s="196"/>
      <c r="FO14" s="196"/>
      <c r="FP14" s="196"/>
      <c r="FQ14" s="196"/>
      <c r="FR14" s="196"/>
      <c r="FS14" s="196"/>
      <c r="FT14" s="196"/>
      <c r="FU14" s="196"/>
      <c r="FV14" s="196"/>
      <c r="FW14" s="196"/>
      <c r="FX14" s="196"/>
      <c r="FY14" s="196"/>
      <c r="FZ14" s="196"/>
      <c r="GA14" s="196"/>
      <c r="GB14" s="196"/>
      <c r="GC14" s="196"/>
      <c r="GD14" s="196"/>
      <c r="GE14" s="196"/>
      <c r="GF14" s="196"/>
      <c r="GG14" s="196"/>
      <c r="GH14" s="196"/>
      <c r="GI14" s="196"/>
      <c r="GJ14" s="196"/>
      <c r="GK14" s="196"/>
      <c r="GL14" s="196"/>
      <c r="GM14" s="196"/>
      <c r="GN14" s="196"/>
      <c r="GO14" s="196"/>
      <c r="GP14" s="196"/>
      <c r="GQ14" s="196"/>
      <c r="GR14" s="196"/>
      <c r="GS14" s="196"/>
      <c r="GT14" s="196"/>
      <c r="GU14" s="196"/>
      <c r="GV14" s="196"/>
      <c r="GW14" s="196"/>
      <c r="GX14" s="196"/>
      <c r="GY14" s="196"/>
      <c r="GZ14" s="196"/>
      <c r="HA14" s="196"/>
      <c r="HB14" s="196"/>
      <c r="HC14" s="196"/>
      <c r="HD14" s="196"/>
      <c r="HE14" s="196"/>
      <c r="HF14" s="196"/>
      <c r="HG14" s="196"/>
      <c r="HH14" s="196"/>
      <c r="HI14" s="196"/>
      <c r="HJ14" s="196"/>
      <c r="HK14" s="196"/>
      <c r="HL14" s="196"/>
      <c r="HM14" s="196"/>
      <c r="HN14" s="196"/>
      <c r="HO14" s="196"/>
      <c r="HP14" s="196"/>
      <c r="HQ14" s="196"/>
      <c r="HR14" s="196"/>
      <c r="HS14" s="196"/>
      <c r="HT14" s="196"/>
      <c r="HU14" s="196"/>
      <c r="HV14" s="196"/>
      <c r="HW14" s="196"/>
      <c r="HX14" s="196"/>
      <c r="HY14" s="196"/>
      <c r="HZ14" s="196"/>
      <c r="IA14" s="196"/>
      <c r="IB14" s="196"/>
      <c r="IC14" s="196"/>
      <c r="ID14" s="196"/>
      <c r="IE14" s="196"/>
      <c r="IF14" s="196"/>
      <c r="IG14" s="196"/>
      <c r="IH14" s="196"/>
      <c r="II14" s="196"/>
      <c r="IJ14" s="196"/>
      <c r="IK14" s="196"/>
      <c r="IL14" s="196"/>
      <c r="IM14" s="196"/>
      <c r="IN14" s="196"/>
      <c r="IO14" s="196"/>
      <c r="IP14" s="196"/>
      <c r="IQ14" s="196"/>
      <c r="IR14" s="196"/>
    </row>
    <row r="15" spans="1:252" s="21" customFormat="1" ht="32.25" customHeight="1">
      <c r="A15" s="207">
        <v>647400</v>
      </c>
      <c r="B15" s="69" t="s">
        <v>385</v>
      </c>
      <c r="C15" s="208">
        <v>650000</v>
      </c>
      <c r="D15" s="69" t="s">
        <v>386</v>
      </c>
      <c r="E15" s="208">
        <v>641100</v>
      </c>
      <c r="F15" s="70" t="s">
        <v>387</v>
      </c>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c r="CD15" s="196"/>
      <c r="CE15" s="196"/>
      <c r="CF15" s="196"/>
      <c r="CG15" s="196"/>
      <c r="CH15" s="196"/>
      <c r="CI15" s="196"/>
      <c r="CJ15" s="196"/>
      <c r="CK15" s="196"/>
      <c r="CL15" s="196"/>
      <c r="CM15" s="196"/>
      <c r="CN15" s="196"/>
      <c r="CO15" s="196"/>
      <c r="CP15" s="196"/>
      <c r="CQ15" s="196"/>
      <c r="CR15" s="196"/>
      <c r="CS15" s="196"/>
      <c r="CT15" s="196"/>
      <c r="CU15" s="196"/>
      <c r="CV15" s="196"/>
      <c r="CW15" s="196"/>
      <c r="CX15" s="196"/>
      <c r="CY15" s="196"/>
      <c r="CZ15" s="196"/>
      <c r="DA15" s="196"/>
      <c r="DB15" s="196"/>
      <c r="DC15" s="196"/>
      <c r="DD15" s="196"/>
      <c r="DE15" s="196"/>
      <c r="DF15" s="196"/>
      <c r="DG15" s="196"/>
      <c r="DH15" s="196"/>
      <c r="DI15" s="196"/>
      <c r="DJ15" s="196"/>
      <c r="DK15" s="196"/>
      <c r="DL15" s="196"/>
      <c r="DM15" s="196"/>
      <c r="DN15" s="196"/>
      <c r="DO15" s="196"/>
      <c r="DP15" s="196"/>
      <c r="DQ15" s="196"/>
      <c r="DR15" s="196"/>
      <c r="DS15" s="196"/>
      <c r="DT15" s="196"/>
      <c r="DU15" s="196"/>
      <c r="DV15" s="196"/>
      <c r="DW15" s="196"/>
      <c r="DX15" s="196"/>
      <c r="DY15" s="196"/>
      <c r="DZ15" s="196"/>
      <c r="EA15" s="196"/>
      <c r="EB15" s="196"/>
      <c r="EC15" s="196"/>
      <c r="ED15" s="196"/>
      <c r="EE15" s="196"/>
      <c r="EF15" s="196"/>
      <c r="EG15" s="196"/>
      <c r="EH15" s="196"/>
      <c r="EI15" s="196"/>
      <c r="EJ15" s="196"/>
      <c r="EK15" s="196"/>
      <c r="EL15" s="196"/>
      <c r="EM15" s="196"/>
      <c r="EN15" s="196"/>
      <c r="EO15" s="196"/>
      <c r="EP15" s="196"/>
      <c r="EQ15" s="196"/>
      <c r="ER15" s="196"/>
      <c r="ES15" s="196"/>
      <c r="ET15" s="196"/>
      <c r="EU15" s="196"/>
      <c r="EV15" s="196"/>
      <c r="EW15" s="196"/>
      <c r="EX15" s="196"/>
      <c r="EY15" s="196"/>
      <c r="EZ15" s="196"/>
      <c r="FA15" s="196"/>
      <c r="FB15" s="196"/>
      <c r="FC15" s="196"/>
      <c r="FD15" s="196"/>
      <c r="FE15" s="196"/>
      <c r="FF15" s="196"/>
      <c r="FG15" s="196"/>
      <c r="FH15" s="196"/>
      <c r="FI15" s="196"/>
      <c r="FJ15" s="196"/>
      <c r="FK15" s="196"/>
      <c r="FL15" s="196"/>
      <c r="FM15" s="196"/>
      <c r="FN15" s="196"/>
      <c r="FO15" s="196"/>
      <c r="FP15" s="196"/>
      <c r="FQ15" s="196"/>
      <c r="FR15" s="196"/>
      <c r="FS15" s="196"/>
      <c r="FT15" s="196"/>
      <c r="FU15" s="196"/>
      <c r="FV15" s="196"/>
      <c r="FW15" s="196"/>
      <c r="FX15" s="196"/>
      <c r="FY15" s="196"/>
      <c r="FZ15" s="196"/>
      <c r="GA15" s="196"/>
      <c r="GB15" s="196"/>
      <c r="GC15" s="196"/>
      <c r="GD15" s="196"/>
      <c r="GE15" s="196"/>
      <c r="GF15" s="196"/>
      <c r="GG15" s="196"/>
      <c r="GH15" s="196"/>
      <c r="GI15" s="196"/>
      <c r="GJ15" s="196"/>
      <c r="GK15" s="196"/>
      <c r="GL15" s="196"/>
      <c r="GM15" s="196"/>
      <c r="GN15" s="196"/>
      <c r="GO15" s="196"/>
      <c r="GP15" s="196"/>
      <c r="GQ15" s="196"/>
      <c r="GR15" s="196"/>
      <c r="GS15" s="196"/>
      <c r="GT15" s="196"/>
      <c r="GU15" s="196"/>
      <c r="GV15" s="196"/>
      <c r="GW15" s="196"/>
      <c r="GX15" s="196"/>
      <c r="GY15" s="196"/>
      <c r="GZ15" s="196"/>
      <c r="HA15" s="196"/>
      <c r="HB15" s="196"/>
      <c r="HC15" s="196"/>
      <c r="HD15" s="196"/>
      <c r="HE15" s="196"/>
      <c r="HF15" s="196"/>
      <c r="HG15" s="196"/>
      <c r="HH15" s="196"/>
      <c r="HI15" s="196"/>
      <c r="HJ15" s="196"/>
      <c r="HK15" s="196"/>
      <c r="HL15" s="196"/>
      <c r="HM15" s="196"/>
      <c r="HN15" s="196"/>
      <c r="HO15" s="196"/>
      <c r="HP15" s="196"/>
      <c r="HQ15" s="196"/>
      <c r="HR15" s="196"/>
      <c r="HS15" s="196"/>
      <c r="HT15" s="196"/>
      <c r="HU15" s="196"/>
      <c r="HV15" s="196"/>
      <c r="HW15" s="196"/>
      <c r="HX15" s="196"/>
      <c r="HY15" s="196"/>
      <c r="HZ15" s="196"/>
      <c r="IA15" s="196"/>
      <c r="IB15" s="196"/>
      <c r="IC15" s="196"/>
      <c r="ID15" s="196"/>
      <c r="IE15" s="196"/>
      <c r="IF15" s="196"/>
      <c r="IG15" s="196"/>
      <c r="IH15" s="196"/>
      <c r="II15" s="196"/>
      <c r="IJ15" s="196"/>
      <c r="IK15" s="196"/>
      <c r="IL15" s="196"/>
      <c r="IM15" s="196"/>
      <c r="IN15" s="196"/>
      <c r="IO15" s="196"/>
      <c r="IP15" s="196"/>
      <c r="IQ15" s="196"/>
      <c r="IR15" s="196"/>
    </row>
    <row r="16" spans="1:252" s="21" customFormat="1" ht="32.25" customHeight="1">
      <c r="A16" s="207">
        <v>647410</v>
      </c>
      <c r="B16" s="69" t="s">
        <v>388</v>
      </c>
      <c r="C16" s="208">
        <v>651000</v>
      </c>
      <c r="D16" s="69" t="s">
        <v>389</v>
      </c>
      <c r="E16" s="208">
        <v>641110</v>
      </c>
      <c r="F16" s="70" t="s">
        <v>390</v>
      </c>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96"/>
      <c r="CK16" s="196"/>
      <c r="CL16" s="196"/>
      <c r="CM16" s="196"/>
      <c r="CN16" s="196"/>
      <c r="CO16" s="196"/>
      <c r="CP16" s="196"/>
      <c r="CQ16" s="196"/>
      <c r="CR16" s="196"/>
      <c r="CS16" s="196"/>
      <c r="CT16" s="196"/>
      <c r="CU16" s="196"/>
      <c r="CV16" s="196"/>
      <c r="CW16" s="196"/>
      <c r="CX16" s="196"/>
      <c r="CY16" s="196"/>
      <c r="CZ16" s="196"/>
      <c r="DA16" s="196"/>
      <c r="DB16" s="196"/>
      <c r="DC16" s="196"/>
      <c r="DD16" s="196"/>
      <c r="DE16" s="196"/>
      <c r="DF16" s="196"/>
      <c r="DG16" s="196"/>
      <c r="DH16" s="196"/>
      <c r="DI16" s="196"/>
      <c r="DJ16" s="196"/>
      <c r="DK16" s="196"/>
      <c r="DL16" s="196"/>
      <c r="DM16" s="196"/>
      <c r="DN16" s="196"/>
      <c r="DO16" s="196"/>
      <c r="DP16" s="196"/>
      <c r="DQ16" s="196"/>
      <c r="DR16" s="196"/>
      <c r="DS16" s="196"/>
      <c r="DT16" s="196"/>
      <c r="DU16" s="196"/>
      <c r="DV16" s="196"/>
      <c r="DW16" s="196"/>
      <c r="DX16" s="196"/>
      <c r="DY16" s="196"/>
      <c r="DZ16" s="196"/>
      <c r="EA16" s="196"/>
      <c r="EB16" s="196"/>
      <c r="EC16" s="196"/>
      <c r="ED16" s="196"/>
      <c r="EE16" s="196"/>
      <c r="EF16" s="196"/>
      <c r="EG16" s="196"/>
      <c r="EH16" s="196"/>
      <c r="EI16" s="196"/>
      <c r="EJ16" s="196"/>
      <c r="EK16" s="196"/>
      <c r="EL16" s="196"/>
      <c r="EM16" s="196"/>
      <c r="EN16" s="196"/>
      <c r="EO16" s="196"/>
      <c r="EP16" s="196"/>
      <c r="EQ16" s="196"/>
      <c r="ER16" s="196"/>
      <c r="ES16" s="196"/>
      <c r="ET16" s="196"/>
      <c r="EU16" s="196"/>
      <c r="EV16" s="196"/>
      <c r="EW16" s="196"/>
      <c r="EX16" s="196"/>
      <c r="EY16" s="196"/>
      <c r="EZ16" s="196"/>
      <c r="FA16" s="196"/>
      <c r="FB16" s="196"/>
      <c r="FC16" s="196"/>
      <c r="FD16" s="196"/>
      <c r="FE16" s="196"/>
      <c r="FF16" s="196"/>
      <c r="FG16" s="196"/>
      <c r="FH16" s="196"/>
      <c r="FI16" s="196"/>
      <c r="FJ16" s="196"/>
      <c r="FK16" s="196"/>
      <c r="FL16" s="196"/>
      <c r="FM16" s="196"/>
      <c r="FN16" s="196"/>
      <c r="FO16" s="196"/>
      <c r="FP16" s="196"/>
      <c r="FQ16" s="196"/>
      <c r="FR16" s="196"/>
      <c r="FS16" s="196"/>
      <c r="FT16" s="196"/>
      <c r="FU16" s="196"/>
      <c r="FV16" s="196"/>
      <c r="FW16" s="196"/>
      <c r="FX16" s="196"/>
      <c r="FY16" s="196"/>
      <c r="FZ16" s="196"/>
      <c r="GA16" s="196"/>
      <c r="GB16" s="196"/>
      <c r="GC16" s="196"/>
      <c r="GD16" s="196"/>
      <c r="GE16" s="196"/>
      <c r="GF16" s="196"/>
      <c r="GG16" s="196"/>
      <c r="GH16" s="196"/>
      <c r="GI16" s="196"/>
      <c r="GJ16" s="196"/>
      <c r="GK16" s="196"/>
      <c r="GL16" s="196"/>
      <c r="GM16" s="196"/>
      <c r="GN16" s="196"/>
      <c r="GO16" s="196"/>
      <c r="GP16" s="196"/>
      <c r="GQ16" s="196"/>
      <c r="GR16" s="196"/>
      <c r="GS16" s="196"/>
      <c r="GT16" s="196"/>
      <c r="GU16" s="196"/>
      <c r="GV16" s="196"/>
      <c r="GW16" s="196"/>
      <c r="GX16" s="196"/>
      <c r="GY16" s="196"/>
      <c r="GZ16" s="196"/>
      <c r="HA16" s="196"/>
      <c r="HB16" s="196"/>
      <c r="HC16" s="196"/>
      <c r="HD16" s="196"/>
      <c r="HE16" s="196"/>
      <c r="HF16" s="196"/>
      <c r="HG16" s="196"/>
      <c r="HH16" s="196"/>
      <c r="HI16" s="196"/>
      <c r="HJ16" s="196"/>
      <c r="HK16" s="196"/>
      <c r="HL16" s="196"/>
      <c r="HM16" s="196"/>
      <c r="HN16" s="196"/>
      <c r="HO16" s="196"/>
      <c r="HP16" s="196"/>
      <c r="HQ16" s="196"/>
      <c r="HR16" s="196"/>
      <c r="HS16" s="196"/>
      <c r="HT16" s="196"/>
      <c r="HU16" s="196"/>
      <c r="HV16" s="196"/>
      <c r="HW16" s="196"/>
      <c r="HX16" s="196"/>
      <c r="HY16" s="196"/>
      <c r="HZ16" s="196"/>
      <c r="IA16" s="196"/>
      <c r="IB16" s="196"/>
      <c r="IC16" s="196"/>
      <c r="ID16" s="196"/>
      <c r="IE16" s="196"/>
      <c r="IF16" s="196"/>
      <c r="IG16" s="196"/>
      <c r="IH16" s="196"/>
      <c r="II16" s="196"/>
      <c r="IJ16" s="196"/>
      <c r="IK16" s="196"/>
      <c r="IL16" s="196"/>
      <c r="IM16" s="196"/>
      <c r="IN16" s="196"/>
      <c r="IO16" s="196"/>
      <c r="IP16" s="196"/>
      <c r="IQ16" s="196"/>
      <c r="IR16" s="196"/>
    </row>
    <row r="17" spans="1:252" s="21" customFormat="1" ht="24.95" customHeight="1">
      <c r="A17" s="207">
        <v>641250</v>
      </c>
      <c r="B17" s="69" t="s">
        <v>391</v>
      </c>
      <c r="C17" s="208">
        <v>651050</v>
      </c>
      <c r="D17" s="69" t="s">
        <v>392</v>
      </c>
      <c r="E17" s="521"/>
      <c r="F17" s="522"/>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96"/>
      <c r="DL17" s="196"/>
      <c r="DM17" s="196"/>
      <c r="DN17" s="196"/>
      <c r="DO17" s="196"/>
      <c r="DP17" s="196"/>
      <c r="DQ17" s="196"/>
      <c r="DR17" s="196"/>
      <c r="DS17" s="196"/>
      <c r="DT17" s="196"/>
      <c r="DU17" s="196"/>
      <c r="DV17" s="196"/>
      <c r="DW17" s="196"/>
      <c r="DX17" s="196"/>
      <c r="DY17" s="196"/>
      <c r="DZ17" s="196"/>
      <c r="EA17" s="196"/>
      <c r="EB17" s="196"/>
      <c r="EC17" s="196"/>
      <c r="ED17" s="196"/>
      <c r="EE17" s="196"/>
      <c r="EF17" s="196"/>
      <c r="EG17" s="196"/>
      <c r="EH17" s="196"/>
      <c r="EI17" s="196"/>
      <c r="EJ17" s="196"/>
      <c r="EK17" s="196"/>
      <c r="EL17" s="196"/>
      <c r="EM17" s="196"/>
      <c r="EN17" s="196"/>
      <c r="EO17" s="196"/>
      <c r="EP17" s="196"/>
      <c r="EQ17" s="196"/>
      <c r="ER17" s="196"/>
      <c r="ES17" s="196"/>
      <c r="ET17" s="196"/>
      <c r="EU17" s="196"/>
      <c r="EV17" s="196"/>
      <c r="EW17" s="196"/>
      <c r="EX17" s="196"/>
      <c r="EY17" s="196"/>
      <c r="EZ17" s="196"/>
      <c r="FA17" s="196"/>
      <c r="FB17" s="196"/>
      <c r="FC17" s="196"/>
      <c r="FD17" s="196"/>
      <c r="FE17" s="196"/>
      <c r="FF17" s="196"/>
      <c r="FG17" s="196"/>
      <c r="FH17" s="196"/>
      <c r="FI17" s="196"/>
      <c r="FJ17" s="196"/>
      <c r="FK17" s="196"/>
      <c r="FL17" s="196"/>
      <c r="FM17" s="196"/>
      <c r="FN17" s="196"/>
      <c r="FO17" s="196"/>
      <c r="FP17" s="196"/>
      <c r="FQ17" s="196"/>
      <c r="FR17" s="196"/>
      <c r="FS17" s="196"/>
      <c r="FT17" s="196"/>
      <c r="FU17" s="196"/>
      <c r="FV17" s="196"/>
      <c r="FW17" s="196"/>
      <c r="FX17" s="196"/>
      <c r="FY17" s="196"/>
      <c r="FZ17" s="196"/>
      <c r="GA17" s="196"/>
      <c r="GB17" s="196"/>
      <c r="GC17" s="196"/>
      <c r="GD17" s="196"/>
      <c r="GE17" s="196"/>
      <c r="GF17" s="196"/>
      <c r="GG17" s="196"/>
      <c r="GH17" s="196"/>
      <c r="GI17" s="196"/>
      <c r="GJ17" s="196"/>
      <c r="GK17" s="196"/>
      <c r="GL17" s="196"/>
      <c r="GM17" s="196"/>
      <c r="GN17" s="196"/>
      <c r="GO17" s="196"/>
      <c r="GP17" s="196"/>
      <c r="GQ17" s="196"/>
      <c r="GR17" s="196"/>
      <c r="GS17" s="196"/>
      <c r="GT17" s="196"/>
      <c r="GU17" s="196"/>
      <c r="GV17" s="196"/>
      <c r="GW17" s="196"/>
      <c r="GX17" s="196"/>
      <c r="GY17" s="196"/>
      <c r="GZ17" s="196"/>
      <c r="HA17" s="196"/>
      <c r="HB17" s="196"/>
      <c r="HC17" s="196"/>
      <c r="HD17" s="196"/>
      <c r="HE17" s="196"/>
      <c r="HF17" s="196"/>
      <c r="HG17" s="196"/>
      <c r="HH17" s="196"/>
      <c r="HI17" s="196"/>
      <c r="HJ17" s="196"/>
      <c r="HK17" s="196"/>
      <c r="HL17" s="196"/>
      <c r="HM17" s="196"/>
      <c r="HN17" s="196"/>
      <c r="HO17" s="196"/>
      <c r="HP17" s="196"/>
      <c r="HQ17" s="196"/>
      <c r="HR17" s="196"/>
      <c r="HS17" s="196"/>
      <c r="HT17" s="196"/>
      <c r="HU17" s="196"/>
      <c r="HV17" s="196"/>
      <c r="HW17" s="196"/>
      <c r="HX17" s="196"/>
      <c r="HY17" s="196"/>
      <c r="HZ17" s="196"/>
      <c r="IA17" s="196"/>
      <c r="IB17" s="196"/>
      <c r="IC17" s="196"/>
      <c r="ID17" s="196"/>
      <c r="IE17" s="196"/>
      <c r="IF17" s="196"/>
      <c r="IG17" s="196"/>
      <c r="IH17" s="196"/>
      <c r="II17" s="196"/>
      <c r="IJ17" s="196"/>
      <c r="IK17" s="196"/>
      <c r="IL17" s="196"/>
      <c r="IM17" s="196"/>
      <c r="IN17" s="196"/>
      <c r="IO17" s="196"/>
      <c r="IP17" s="196"/>
      <c r="IQ17" s="196"/>
      <c r="IR17" s="196"/>
    </row>
    <row r="18" spans="1:252" s="21" customFormat="1" ht="24.95" customHeight="1">
      <c r="A18" s="207">
        <v>641260</v>
      </c>
      <c r="B18" s="209" t="s">
        <v>393</v>
      </c>
      <c r="C18" s="210">
        <v>347080</v>
      </c>
      <c r="D18" s="211" t="s">
        <v>394</v>
      </c>
      <c r="E18" s="521"/>
      <c r="F18" s="522"/>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196"/>
      <c r="CR18" s="196"/>
      <c r="CS18" s="196"/>
      <c r="CT18" s="196"/>
      <c r="CU18" s="196"/>
      <c r="CV18" s="196"/>
      <c r="CW18" s="196"/>
      <c r="CX18" s="196"/>
      <c r="CY18" s="196"/>
      <c r="CZ18" s="196"/>
      <c r="DA18" s="196"/>
      <c r="DB18" s="196"/>
      <c r="DC18" s="196"/>
      <c r="DD18" s="196"/>
      <c r="DE18" s="196"/>
      <c r="DF18" s="196"/>
      <c r="DG18" s="196"/>
      <c r="DH18" s="196"/>
      <c r="DI18" s="196"/>
      <c r="DJ18" s="196"/>
      <c r="DK18" s="196"/>
      <c r="DL18" s="196"/>
      <c r="DM18" s="196"/>
      <c r="DN18" s="196"/>
      <c r="DO18" s="196"/>
      <c r="DP18" s="196"/>
      <c r="DQ18" s="196"/>
      <c r="DR18" s="196"/>
      <c r="DS18" s="196"/>
      <c r="DT18" s="196"/>
      <c r="DU18" s="196"/>
      <c r="DV18" s="196"/>
      <c r="DW18" s="196"/>
      <c r="DX18" s="196"/>
      <c r="DY18" s="196"/>
      <c r="DZ18" s="196"/>
      <c r="EA18" s="196"/>
      <c r="EB18" s="196"/>
      <c r="EC18" s="196"/>
      <c r="ED18" s="196"/>
      <c r="EE18" s="196"/>
      <c r="EF18" s="196"/>
      <c r="EG18" s="196"/>
      <c r="EH18" s="196"/>
      <c r="EI18" s="196"/>
      <c r="EJ18" s="196"/>
      <c r="EK18" s="196"/>
      <c r="EL18" s="196"/>
      <c r="EM18" s="196"/>
      <c r="EN18" s="196"/>
      <c r="EO18" s="196"/>
      <c r="EP18" s="196"/>
      <c r="EQ18" s="196"/>
      <c r="ER18" s="196"/>
      <c r="ES18" s="196"/>
      <c r="ET18" s="196"/>
      <c r="EU18" s="196"/>
      <c r="EV18" s="196"/>
      <c r="EW18" s="196"/>
      <c r="EX18" s="196"/>
      <c r="EY18" s="196"/>
      <c r="EZ18" s="196"/>
      <c r="FA18" s="196"/>
      <c r="FB18" s="196"/>
      <c r="FC18" s="196"/>
      <c r="FD18" s="196"/>
      <c r="FE18" s="196"/>
      <c r="FF18" s="196"/>
      <c r="FG18" s="196"/>
      <c r="FH18" s="196"/>
      <c r="FI18" s="196"/>
      <c r="FJ18" s="196"/>
      <c r="FK18" s="196"/>
      <c r="FL18" s="196"/>
      <c r="FM18" s="196"/>
      <c r="FN18" s="196"/>
      <c r="FO18" s="196"/>
      <c r="FP18" s="196"/>
      <c r="FQ18" s="196"/>
      <c r="FR18" s="196"/>
      <c r="FS18" s="196"/>
      <c r="FT18" s="196"/>
      <c r="FU18" s="196"/>
      <c r="FV18" s="196"/>
      <c r="FW18" s="196"/>
      <c r="FX18" s="196"/>
      <c r="FY18" s="196"/>
      <c r="FZ18" s="196"/>
      <c r="GA18" s="196"/>
      <c r="GB18" s="196"/>
      <c r="GC18" s="196"/>
      <c r="GD18" s="196"/>
      <c r="GE18" s="196"/>
      <c r="GF18" s="196"/>
      <c r="GG18" s="196"/>
      <c r="GH18" s="196"/>
      <c r="GI18" s="196"/>
      <c r="GJ18" s="196"/>
      <c r="GK18" s="196"/>
      <c r="GL18" s="196"/>
      <c r="GM18" s="196"/>
      <c r="GN18" s="196"/>
      <c r="GO18" s="196"/>
      <c r="GP18" s="196"/>
      <c r="GQ18" s="196"/>
      <c r="GR18" s="196"/>
      <c r="GS18" s="196"/>
      <c r="GT18" s="196"/>
      <c r="GU18" s="196"/>
      <c r="GV18" s="196"/>
      <c r="GW18" s="196"/>
      <c r="GX18" s="196"/>
      <c r="GY18" s="196"/>
      <c r="GZ18" s="196"/>
      <c r="HA18" s="196"/>
      <c r="HB18" s="196"/>
      <c r="HC18" s="196"/>
      <c r="HD18" s="196"/>
      <c r="HE18" s="196"/>
      <c r="HF18" s="196"/>
      <c r="HG18" s="196"/>
      <c r="HH18" s="196"/>
      <c r="HI18" s="196"/>
      <c r="HJ18" s="196"/>
      <c r="HK18" s="196"/>
      <c r="HL18" s="196"/>
      <c r="HM18" s="196"/>
      <c r="HN18" s="196"/>
      <c r="HO18" s="196"/>
      <c r="HP18" s="196"/>
      <c r="HQ18" s="196"/>
      <c r="HR18" s="196"/>
      <c r="HS18" s="196"/>
      <c r="HT18" s="196"/>
      <c r="HU18" s="196"/>
      <c r="HV18" s="196"/>
      <c r="HW18" s="196"/>
      <c r="HX18" s="196"/>
      <c r="HY18" s="196"/>
      <c r="HZ18" s="196"/>
      <c r="IA18" s="196"/>
      <c r="IB18" s="196"/>
      <c r="IC18" s="196"/>
      <c r="ID18" s="196"/>
      <c r="IE18" s="196"/>
      <c r="IF18" s="196"/>
      <c r="IG18" s="196"/>
      <c r="IH18" s="196"/>
      <c r="II18" s="196"/>
      <c r="IJ18" s="196"/>
      <c r="IK18" s="196"/>
      <c r="IL18" s="196"/>
      <c r="IM18" s="196"/>
      <c r="IN18" s="196"/>
      <c r="IO18" s="196"/>
      <c r="IP18" s="196"/>
      <c r="IQ18" s="196"/>
      <c r="IR18" s="196"/>
    </row>
    <row r="19" spans="1:252" s="16" customFormat="1" ht="12" customHeight="1" thickBot="1">
      <c r="A19" s="212"/>
      <c r="B19" s="213"/>
      <c r="C19" s="214"/>
      <c r="D19" s="213"/>
      <c r="E19" s="215"/>
      <c r="F19" s="216"/>
    </row>
    <row r="20" spans="1:252" ht="21.75" customHeight="1" thickBot="1">
      <c r="A20" s="548" t="s">
        <v>395</v>
      </c>
      <c r="B20" s="548"/>
      <c r="C20" s="548"/>
      <c r="D20" s="548"/>
      <c r="E20" s="548"/>
      <c r="F20" s="548"/>
      <c r="G20" s="40"/>
      <c r="H20" s="40"/>
      <c r="I20" s="40"/>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204"/>
      <c r="FE20" s="204"/>
      <c r="FF20" s="204"/>
      <c r="FG20" s="204"/>
      <c r="FH20" s="204"/>
      <c r="FI20" s="204"/>
      <c r="FJ20" s="204"/>
      <c r="FK20" s="204"/>
      <c r="FL20" s="204"/>
      <c r="FM20" s="204"/>
      <c r="FN20" s="204"/>
      <c r="FO20" s="204"/>
      <c r="FP20" s="204"/>
      <c r="FQ20" s="204"/>
      <c r="FR20" s="204"/>
      <c r="FS20" s="204"/>
      <c r="FT20" s="204"/>
      <c r="FU20" s="204"/>
      <c r="FV20" s="204"/>
      <c r="FW20" s="204"/>
      <c r="FX20" s="204"/>
      <c r="FY20" s="204"/>
      <c r="FZ20" s="204"/>
      <c r="GA20" s="204"/>
      <c r="GB20" s="204"/>
      <c r="GC20" s="204"/>
      <c r="GD20" s="204"/>
      <c r="GE20" s="204"/>
      <c r="GF20" s="204"/>
      <c r="GG20" s="204"/>
      <c r="GH20" s="204"/>
      <c r="GI20" s="204"/>
      <c r="GJ20" s="204"/>
      <c r="GK20" s="204"/>
      <c r="GL20" s="204"/>
      <c r="GM20" s="204"/>
      <c r="GN20" s="204"/>
      <c r="GO20" s="204"/>
      <c r="GP20" s="204"/>
      <c r="GQ20" s="204"/>
      <c r="GR20" s="204"/>
      <c r="GS20" s="204"/>
      <c r="GT20" s="204"/>
      <c r="GU20" s="204"/>
      <c r="GV20" s="204"/>
      <c r="GW20" s="204"/>
      <c r="GX20" s="204"/>
      <c r="GY20" s="204"/>
      <c r="GZ20" s="204"/>
      <c r="HA20" s="204"/>
      <c r="HB20" s="204"/>
      <c r="HC20" s="204"/>
      <c r="HD20" s="204"/>
      <c r="HE20" s="204"/>
      <c r="HF20" s="204"/>
      <c r="HG20" s="204"/>
      <c r="HH20" s="204"/>
      <c r="HI20" s="204"/>
      <c r="HJ20" s="204"/>
      <c r="HK20" s="204"/>
      <c r="HL20" s="204"/>
      <c r="HM20" s="204"/>
      <c r="HN20" s="204"/>
      <c r="HO20" s="204"/>
      <c r="HP20" s="204"/>
      <c r="HQ20" s="204"/>
      <c r="HR20" s="204"/>
      <c r="HS20" s="204"/>
      <c r="HT20" s="204"/>
      <c r="HU20" s="204"/>
      <c r="HV20" s="204"/>
      <c r="HW20" s="204"/>
      <c r="HX20" s="204"/>
      <c r="HY20" s="204"/>
      <c r="HZ20" s="204"/>
      <c r="IA20" s="204"/>
      <c r="IB20" s="204"/>
      <c r="IC20" s="204"/>
      <c r="ID20" s="204"/>
      <c r="IE20" s="204"/>
      <c r="IF20" s="204"/>
      <c r="IG20" s="204"/>
      <c r="IH20" s="204"/>
      <c r="II20" s="204"/>
      <c r="IJ20" s="204"/>
      <c r="IK20" s="204"/>
      <c r="IL20" s="204"/>
      <c r="IM20" s="204"/>
      <c r="IN20" s="204"/>
      <c r="IO20" s="204"/>
      <c r="IP20" s="204"/>
      <c r="IQ20" s="204"/>
      <c r="IR20" s="204"/>
    </row>
    <row r="21" spans="1:252" s="21" customFormat="1" ht="34.5" customHeight="1" thickBot="1">
      <c r="A21" s="205" t="s">
        <v>1</v>
      </c>
      <c r="B21" s="205" t="s">
        <v>0</v>
      </c>
      <c r="C21" s="205" t="s">
        <v>1</v>
      </c>
      <c r="D21" s="205" t="s">
        <v>0</v>
      </c>
      <c r="E21" s="205" t="s">
        <v>1</v>
      </c>
      <c r="F21" s="205" t="s">
        <v>0</v>
      </c>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c r="CE21" s="196"/>
      <c r="CF21" s="196"/>
      <c r="CG21" s="196"/>
      <c r="CH21" s="196"/>
      <c r="CI21" s="196"/>
      <c r="CJ21" s="196"/>
      <c r="CK21" s="196"/>
      <c r="CL21" s="196"/>
      <c r="CM21" s="196"/>
      <c r="CN21" s="196"/>
      <c r="CO21" s="196"/>
      <c r="CP21" s="196"/>
      <c r="CQ21" s="196"/>
      <c r="CR21" s="196"/>
      <c r="CS21" s="196"/>
      <c r="CT21" s="196"/>
      <c r="CU21" s="196"/>
      <c r="CV21" s="196"/>
      <c r="CW21" s="196"/>
      <c r="CX21" s="196"/>
      <c r="CY21" s="196"/>
      <c r="CZ21" s="196"/>
      <c r="DA21" s="196"/>
      <c r="DB21" s="196"/>
      <c r="DC21" s="196"/>
      <c r="DD21" s="196"/>
      <c r="DE21" s="196"/>
      <c r="DF21" s="196"/>
      <c r="DG21" s="196"/>
      <c r="DH21" s="196"/>
      <c r="DI21" s="196"/>
      <c r="DJ21" s="196"/>
      <c r="DK21" s="196"/>
      <c r="DL21" s="196"/>
      <c r="DM21" s="196"/>
      <c r="DN21" s="196"/>
      <c r="DO21" s="196"/>
      <c r="DP21" s="196"/>
      <c r="DQ21" s="196"/>
      <c r="DR21" s="196"/>
      <c r="DS21" s="196"/>
      <c r="DT21" s="196"/>
      <c r="DU21" s="196"/>
      <c r="DV21" s="196"/>
      <c r="DW21" s="196"/>
      <c r="DX21" s="196"/>
      <c r="DY21" s="196"/>
      <c r="DZ21" s="196"/>
      <c r="EA21" s="196"/>
      <c r="EB21" s="196"/>
      <c r="EC21" s="196"/>
      <c r="ED21" s="196"/>
      <c r="EE21" s="196"/>
      <c r="EF21" s="196"/>
      <c r="EG21" s="196"/>
      <c r="EH21" s="196"/>
      <c r="EI21" s="196"/>
      <c r="EJ21" s="196"/>
      <c r="EK21" s="196"/>
      <c r="EL21" s="196"/>
      <c r="EM21" s="196"/>
      <c r="EN21" s="196"/>
      <c r="EO21" s="196"/>
      <c r="EP21" s="196"/>
      <c r="EQ21" s="196"/>
      <c r="ER21" s="196"/>
      <c r="ES21" s="196"/>
      <c r="ET21" s="196"/>
      <c r="EU21" s="196"/>
      <c r="EV21" s="196"/>
      <c r="EW21" s="196"/>
      <c r="EX21" s="196"/>
      <c r="EY21" s="196"/>
      <c r="EZ21" s="196"/>
      <c r="FA21" s="196"/>
      <c r="FB21" s="196"/>
      <c r="FC21" s="196"/>
      <c r="FD21" s="196"/>
      <c r="FE21" s="196"/>
      <c r="FF21" s="196"/>
      <c r="FG21" s="196"/>
      <c r="FH21" s="196"/>
      <c r="FI21" s="196"/>
      <c r="FJ21" s="196"/>
      <c r="FK21" s="196"/>
      <c r="FL21" s="196"/>
      <c r="FM21" s="196"/>
      <c r="FN21" s="196"/>
      <c r="FO21" s="196"/>
      <c r="FP21" s="196"/>
      <c r="FQ21" s="196"/>
      <c r="FR21" s="196"/>
      <c r="FS21" s="196"/>
      <c r="FT21" s="196"/>
      <c r="FU21" s="196"/>
      <c r="FV21" s="196"/>
      <c r="FW21" s="196"/>
      <c r="FX21" s="196"/>
      <c r="FY21" s="196"/>
      <c r="FZ21" s="196"/>
      <c r="GA21" s="196"/>
      <c r="GB21" s="196"/>
      <c r="GC21" s="196"/>
      <c r="GD21" s="196"/>
      <c r="GE21" s="196"/>
      <c r="GF21" s="196"/>
      <c r="GG21" s="196"/>
      <c r="GH21" s="196"/>
      <c r="GI21" s="196"/>
      <c r="GJ21" s="196"/>
      <c r="GK21" s="196"/>
      <c r="GL21" s="196"/>
      <c r="GM21" s="196"/>
      <c r="GN21" s="196"/>
      <c r="GO21" s="196"/>
      <c r="GP21" s="196"/>
      <c r="GQ21" s="196"/>
      <c r="GR21" s="196"/>
      <c r="GS21" s="196"/>
      <c r="GT21" s="196"/>
      <c r="GU21" s="196"/>
      <c r="GV21" s="196"/>
      <c r="GW21" s="196"/>
      <c r="GX21" s="196"/>
      <c r="GY21" s="196"/>
      <c r="GZ21" s="196"/>
      <c r="HA21" s="196"/>
      <c r="HB21" s="196"/>
      <c r="HC21" s="196"/>
      <c r="HD21" s="196"/>
      <c r="HE21" s="196"/>
      <c r="HF21" s="196"/>
      <c r="HG21" s="196"/>
      <c r="HH21" s="196"/>
      <c r="HI21" s="196"/>
      <c r="HJ21" s="196"/>
      <c r="HK21" s="196"/>
      <c r="HL21" s="196"/>
      <c r="HM21" s="196"/>
      <c r="HN21" s="196"/>
      <c r="HO21" s="196"/>
      <c r="HP21" s="196"/>
      <c r="HQ21" s="196"/>
      <c r="HR21" s="196"/>
      <c r="HS21" s="196"/>
      <c r="HT21" s="196"/>
      <c r="HU21" s="196"/>
      <c r="HV21" s="196"/>
      <c r="HW21" s="196"/>
      <c r="HX21" s="196"/>
      <c r="HY21" s="196"/>
      <c r="HZ21" s="196"/>
      <c r="IA21" s="196"/>
      <c r="IB21" s="196"/>
      <c r="IC21" s="196"/>
      <c r="ID21" s="196"/>
      <c r="IE21" s="196"/>
      <c r="IF21" s="196"/>
      <c r="IG21" s="196"/>
      <c r="IH21" s="196"/>
      <c r="II21" s="196"/>
      <c r="IJ21" s="196"/>
      <c r="IK21" s="196"/>
      <c r="IL21" s="196"/>
      <c r="IM21" s="196"/>
      <c r="IN21" s="196"/>
      <c r="IO21" s="196"/>
      <c r="IP21" s="196"/>
      <c r="IQ21" s="196"/>
      <c r="IR21" s="196"/>
    </row>
    <row r="22" spans="1:252" s="217" customFormat="1" ht="45" customHeight="1">
      <c r="A22" s="55">
        <v>741300</v>
      </c>
      <c r="B22" s="67" t="s">
        <v>396</v>
      </c>
      <c r="C22" s="57">
        <v>741060</v>
      </c>
      <c r="D22" s="67" t="s">
        <v>397</v>
      </c>
      <c r="E22" s="63">
        <v>741200</v>
      </c>
      <c r="F22" s="68" t="s">
        <v>398</v>
      </c>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204"/>
      <c r="FE22" s="204"/>
      <c r="FF22" s="204"/>
      <c r="FG22" s="204"/>
      <c r="FH22" s="204"/>
      <c r="FI22" s="204"/>
      <c r="FJ22" s="204"/>
      <c r="FK22" s="204"/>
      <c r="FL22" s="204"/>
      <c r="FM22" s="204"/>
      <c r="FN22" s="204"/>
      <c r="FO22" s="204"/>
      <c r="FP22" s="204"/>
      <c r="FQ22" s="204"/>
      <c r="FR22" s="204"/>
      <c r="FS22" s="204"/>
      <c r="FT22" s="204"/>
      <c r="FU22" s="204"/>
      <c r="FV22" s="204"/>
      <c r="FW22" s="204"/>
      <c r="FX22" s="204"/>
      <c r="FY22" s="204"/>
      <c r="FZ22" s="204"/>
      <c r="GA22" s="204"/>
      <c r="GB22" s="204"/>
      <c r="GC22" s="204"/>
      <c r="GD22" s="204"/>
      <c r="GE22" s="204"/>
      <c r="GF22" s="204"/>
      <c r="GG22" s="204"/>
      <c r="GH22" s="204"/>
      <c r="GI22" s="204"/>
      <c r="GJ22" s="204"/>
      <c r="GK22" s="204"/>
      <c r="GL22" s="204"/>
      <c r="GM22" s="204"/>
      <c r="GN22" s="204"/>
      <c r="GO22" s="204"/>
      <c r="GP22" s="204"/>
      <c r="GQ22" s="204"/>
      <c r="GR22" s="204"/>
      <c r="GS22" s="204"/>
      <c r="GT22" s="204"/>
      <c r="GU22" s="204"/>
      <c r="GV22" s="204"/>
      <c r="GW22" s="204"/>
      <c r="GX22" s="204"/>
      <c r="GY22" s="204"/>
      <c r="GZ22" s="204"/>
      <c r="HA22" s="204"/>
      <c r="HB22" s="204"/>
      <c r="HC22" s="204"/>
      <c r="HD22" s="204"/>
      <c r="HE22" s="204"/>
      <c r="HF22" s="204"/>
      <c r="HG22" s="204"/>
      <c r="HH22" s="204"/>
      <c r="HI22" s="204"/>
      <c r="HJ22" s="204"/>
      <c r="HK22" s="204"/>
      <c r="HL22" s="204"/>
      <c r="HM22" s="204"/>
      <c r="HN22" s="204"/>
      <c r="HO22" s="204"/>
      <c r="HP22" s="204"/>
      <c r="HQ22" s="204"/>
      <c r="HR22" s="204"/>
      <c r="HS22" s="204"/>
      <c r="HT22" s="204"/>
      <c r="HU22" s="204"/>
      <c r="HV22" s="204"/>
      <c r="HW22" s="204"/>
      <c r="HX22" s="204"/>
      <c r="HY22" s="204"/>
      <c r="HZ22" s="204"/>
      <c r="IA22" s="204"/>
      <c r="IB22" s="204"/>
      <c r="IC22" s="204"/>
      <c r="ID22" s="204"/>
      <c r="IE22" s="204"/>
      <c r="IF22" s="204"/>
      <c r="IG22" s="204"/>
      <c r="IH22" s="204"/>
      <c r="II22" s="204"/>
      <c r="IJ22" s="204"/>
      <c r="IK22" s="204"/>
      <c r="IL22" s="204"/>
      <c r="IM22" s="204"/>
      <c r="IN22" s="204"/>
      <c r="IO22" s="204"/>
      <c r="IP22" s="204"/>
      <c r="IQ22" s="204"/>
      <c r="IR22" s="204"/>
    </row>
    <row r="23" spans="1:252" s="204" customFormat="1" ht="30" customHeight="1">
      <c r="A23" s="207">
        <v>741500</v>
      </c>
      <c r="B23" s="209" t="s">
        <v>399</v>
      </c>
      <c r="C23" s="208">
        <v>741600</v>
      </c>
      <c r="D23" s="69" t="s">
        <v>389</v>
      </c>
      <c r="E23" s="59">
        <v>741150</v>
      </c>
      <c r="F23" s="218" t="s">
        <v>381</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row>
    <row r="24" spans="1:252" s="204" customFormat="1" ht="30" customHeight="1">
      <c r="A24" s="207">
        <v>741250</v>
      </c>
      <c r="B24" s="69" t="s">
        <v>391</v>
      </c>
      <c r="C24" s="208">
        <v>741650</v>
      </c>
      <c r="D24" s="69" t="s">
        <v>392</v>
      </c>
      <c r="E24" s="59">
        <v>741160</v>
      </c>
      <c r="F24" s="70" t="s">
        <v>384</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row>
    <row r="25" spans="1:252" s="204" customFormat="1" ht="24.95" customHeight="1">
      <c r="A25" s="207">
        <v>741260</v>
      </c>
      <c r="B25" s="69" t="s">
        <v>393</v>
      </c>
      <c r="C25" s="208">
        <v>741100</v>
      </c>
      <c r="D25" s="69" t="s">
        <v>400</v>
      </c>
      <c r="E25" s="549"/>
      <c r="F25" s="55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row>
    <row r="26" spans="1:252" s="6" customFormat="1" ht="24.95" customHeight="1">
      <c r="A26" s="58">
        <v>741050</v>
      </c>
      <c r="B26" s="69" t="s">
        <v>380</v>
      </c>
      <c r="C26" s="219">
        <v>741110</v>
      </c>
      <c r="D26" s="220" t="s">
        <v>401</v>
      </c>
      <c r="E26" s="549"/>
      <c r="F26" s="550"/>
    </row>
    <row r="27" spans="1:252" s="217" customFormat="1" ht="15" thickBot="1">
      <c r="A27" s="212"/>
      <c r="B27" s="213"/>
      <c r="C27" s="214"/>
      <c r="D27" s="213"/>
      <c r="E27" s="215"/>
      <c r="F27" s="216"/>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204"/>
      <c r="FE27" s="204"/>
      <c r="FF27" s="204"/>
      <c r="FG27" s="204"/>
      <c r="FH27" s="204"/>
      <c r="FI27" s="204"/>
      <c r="FJ27" s="204"/>
      <c r="FK27" s="204"/>
      <c r="FL27" s="204"/>
      <c r="FM27" s="204"/>
      <c r="FN27" s="204"/>
      <c r="FO27" s="204"/>
      <c r="FP27" s="204"/>
      <c r="FQ27" s="204"/>
      <c r="FR27" s="204"/>
      <c r="FS27" s="204"/>
      <c r="FT27" s="204"/>
      <c r="FU27" s="204"/>
      <c r="FV27" s="204"/>
      <c r="FW27" s="204"/>
      <c r="FX27" s="204"/>
      <c r="FY27" s="204"/>
      <c r="FZ27" s="204"/>
      <c r="GA27" s="204"/>
      <c r="GB27" s="204"/>
      <c r="GC27" s="204"/>
      <c r="GD27" s="204"/>
      <c r="GE27" s="204"/>
      <c r="GF27" s="204"/>
      <c r="GG27" s="204"/>
      <c r="GH27" s="204"/>
      <c r="GI27" s="204"/>
      <c r="GJ27" s="204"/>
      <c r="GK27" s="204"/>
      <c r="GL27" s="204"/>
      <c r="GM27" s="204"/>
      <c r="GN27" s="204"/>
      <c r="GO27" s="204"/>
      <c r="GP27" s="204"/>
      <c r="GQ27" s="204"/>
      <c r="GR27" s="204"/>
      <c r="GS27" s="204"/>
      <c r="GT27" s="204"/>
      <c r="GU27" s="204"/>
      <c r="GV27" s="204"/>
      <c r="GW27" s="204"/>
      <c r="GX27" s="204"/>
      <c r="GY27" s="204"/>
      <c r="GZ27" s="204"/>
      <c r="HA27" s="204"/>
      <c r="HB27" s="204"/>
      <c r="HC27" s="204"/>
      <c r="HD27" s="204"/>
      <c r="HE27" s="204"/>
      <c r="HF27" s="204"/>
      <c r="HG27" s="204"/>
      <c r="HH27" s="204"/>
      <c r="HI27" s="204"/>
      <c r="HJ27" s="204"/>
      <c r="HK27" s="204"/>
      <c r="HL27" s="204"/>
      <c r="HM27" s="204"/>
      <c r="HN27" s="204"/>
      <c r="HO27" s="204"/>
      <c r="HP27" s="204"/>
      <c r="HQ27" s="204"/>
      <c r="HR27" s="204"/>
      <c r="HS27" s="204"/>
      <c r="HT27" s="204"/>
      <c r="HU27" s="204"/>
      <c r="HV27" s="204"/>
      <c r="HW27" s="204"/>
      <c r="HX27" s="204"/>
      <c r="HY27" s="204"/>
      <c r="HZ27" s="204"/>
      <c r="IA27" s="204"/>
      <c r="IB27" s="204"/>
      <c r="IC27" s="204"/>
      <c r="ID27" s="204"/>
      <c r="IE27" s="204"/>
      <c r="IF27" s="204"/>
      <c r="IG27" s="204"/>
      <c r="IH27" s="204"/>
      <c r="II27" s="204"/>
      <c r="IJ27" s="204"/>
      <c r="IK27" s="204"/>
      <c r="IL27" s="204"/>
      <c r="IM27" s="204"/>
      <c r="IN27" s="204"/>
      <c r="IO27" s="204"/>
      <c r="IP27" s="204"/>
      <c r="IQ27" s="204"/>
      <c r="IR27" s="204"/>
    </row>
    <row r="28" spans="1:252" s="204" customFormat="1" ht="29.25" customHeight="1" thickBot="1">
      <c r="A28" s="548" t="s">
        <v>402</v>
      </c>
      <c r="B28" s="548"/>
      <c r="C28" s="548"/>
      <c r="D28" s="548"/>
      <c r="E28" s="548"/>
      <c r="F28" s="548"/>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row>
    <row r="29" spans="1:252" s="6" customFormat="1" ht="17.25" customHeight="1" thickBot="1">
      <c r="A29" s="205" t="s">
        <v>1</v>
      </c>
      <c r="B29" s="205" t="s">
        <v>0</v>
      </c>
      <c r="C29" s="205" t="s">
        <v>1</v>
      </c>
      <c r="D29" s="205" t="s">
        <v>0</v>
      </c>
      <c r="E29" s="205" t="s">
        <v>1</v>
      </c>
      <c r="F29" s="205" t="s">
        <v>0</v>
      </c>
    </row>
    <row r="30" spans="1:252" s="223" customFormat="1" ht="12.75" customHeight="1">
      <c r="A30" s="55">
        <v>841250</v>
      </c>
      <c r="B30" s="221" t="s">
        <v>403</v>
      </c>
      <c r="C30" s="222">
        <v>841400</v>
      </c>
      <c r="D30" s="67" t="s">
        <v>404</v>
      </c>
      <c r="E30" s="206">
        <v>841050</v>
      </c>
      <c r="F30" s="68" t="s">
        <v>405</v>
      </c>
    </row>
    <row r="31" spans="1:252" s="21" customFormat="1" ht="30" customHeight="1">
      <c r="A31" s="207">
        <v>611150</v>
      </c>
      <c r="B31" s="209" t="s">
        <v>406</v>
      </c>
      <c r="C31" s="224">
        <v>841160</v>
      </c>
      <c r="D31" s="69" t="s">
        <v>407</v>
      </c>
      <c r="E31" s="225">
        <v>841200</v>
      </c>
      <c r="F31" s="226" t="s">
        <v>408</v>
      </c>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6"/>
      <c r="EW31" s="196"/>
      <c r="EX31" s="196"/>
      <c r="EY31" s="196"/>
      <c r="EZ31" s="196"/>
      <c r="FA31" s="196"/>
      <c r="FB31" s="196"/>
      <c r="FC31" s="196"/>
      <c r="FD31" s="196"/>
      <c r="FE31" s="196"/>
      <c r="FF31" s="196"/>
      <c r="FG31" s="196"/>
      <c r="FH31" s="196"/>
      <c r="FI31" s="196"/>
      <c r="FJ31" s="196"/>
      <c r="FK31" s="196"/>
      <c r="FL31" s="196"/>
      <c r="FM31" s="196"/>
      <c r="FN31" s="196"/>
      <c r="FO31" s="196"/>
      <c r="FP31" s="196"/>
      <c r="FQ31" s="196"/>
      <c r="FR31" s="196"/>
      <c r="FS31" s="196"/>
      <c r="FT31" s="196"/>
      <c r="FU31" s="196"/>
      <c r="FV31" s="196"/>
      <c r="FW31" s="196"/>
      <c r="FX31" s="196"/>
      <c r="FY31" s="196"/>
      <c r="FZ31" s="196"/>
      <c r="GA31" s="196"/>
      <c r="GB31" s="196"/>
      <c r="GC31" s="196"/>
      <c r="GD31" s="196"/>
      <c r="GE31" s="196"/>
      <c r="GF31" s="196"/>
      <c r="GG31" s="196"/>
      <c r="GH31" s="196"/>
      <c r="GI31" s="196"/>
      <c r="GJ31" s="196"/>
      <c r="GK31" s="196"/>
      <c r="GL31" s="196"/>
      <c r="GM31" s="196"/>
      <c r="GN31" s="196"/>
      <c r="GO31" s="196"/>
      <c r="GP31" s="196"/>
      <c r="GQ31" s="196"/>
      <c r="GR31" s="196"/>
      <c r="GS31" s="196"/>
      <c r="GT31" s="196"/>
      <c r="GU31" s="196"/>
      <c r="GV31" s="196"/>
      <c r="GW31" s="196"/>
      <c r="GX31" s="196"/>
      <c r="GY31" s="196"/>
      <c r="GZ31" s="196"/>
      <c r="HA31" s="196"/>
      <c r="HB31" s="196"/>
      <c r="HC31" s="196"/>
      <c r="HD31" s="196"/>
      <c r="HE31" s="196"/>
      <c r="HF31" s="196"/>
      <c r="HG31" s="196"/>
      <c r="HH31" s="196"/>
      <c r="HI31" s="196"/>
      <c r="HJ31" s="196"/>
      <c r="HK31" s="196"/>
      <c r="HL31" s="196"/>
      <c r="HM31" s="196"/>
      <c r="HN31" s="196"/>
      <c r="HO31" s="196"/>
      <c r="HP31" s="196"/>
      <c r="HQ31" s="196"/>
      <c r="HR31" s="196"/>
      <c r="HS31" s="196"/>
      <c r="HT31" s="196"/>
      <c r="HU31" s="196"/>
      <c r="HV31" s="196"/>
      <c r="HW31" s="196"/>
      <c r="HX31" s="196"/>
      <c r="HY31" s="196"/>
      <c r="HZ31" s="196"/>
      <c r="IA31" s="196"/>
      <c r="IB31" s="196"/>
      <c r="IC31" s="196"/>
      <c r="ID31" s="196"/>
      <c r="IE31" s="196"/>
      <c r="IF31" s="196"/>
      <c r="IG31" s="196"/>
      <c r="IH31" s="196"/>
      <c r="II31" s="196"/>
      <c r="IJ31" s="196"/>
      <c r="IK31" s="196"/>
      <c r="IL31" s="196"/>
      <c r="IM31" s="196"/>
      <c r="IN31" s="196"/>
      <c r="IO31" s="196"/>
      <c r="IP31" s="196"/>
      <c r="IQ31" s="196"/>
      <c r="IR31" s="196"/>
    </row>
    <row r="32" spans="1:252" ht="18.75" customHeight="1">
      <c r="A32" s="58">
        <v>841300</v>
      </c>
      <c r="B32" s="69" t="s">
        <v>409</v>
      </c>
      <c r="C32" s="219">
        <v>841170</v>
      </c>
      <c r="D32" s="227" t="s">
        <v>410</v>
      </c>
      <c r="E32" s="219">
        <v>841100</v>
      </c>
      <c r="F32" s="228" t="s">
        <v>411</v>
      </c>
      <c r="G32" s="40"/>
      <c r="H32" s="40"/>
      <c r="I32" s="40"/>
    </row>
    <row r="33" spans="1:252" ht="15" thickBot="1">
      <c r="A33" s="229"/>
      <c r="B33" s="230"/>
      <c r="C33" s="231"/>
      <c r="D33" s="231"/>
      <c r="E33" s="10"/>
      <c r="F33" s="232"/>
      <c r="G33" s="40"/>
      <c r="H33" s="40"/>
      <c r="I33" s="40"/>
    </row>
    <row r="34" spans="1:252" ht="22.5" customHeight="1" thickBot="1">
      <c r="A34" s="548" t="s">
        <v>412</v>
      </c>
      <c r="B34" s="548"/>
      <c r="C34" s="548"/>
      <c r="D34" s="548"/>
      <c r="E34" s="548"/>
      <c r="F34" s="548"/>
      <c r="G34" s="40"/>
      <c r="H34" s="40"/>
      <c r="I34" s="40"/>
    </row>
    <row r="35" spans="1:252" ht="15.75" thickBot="1">
      <c r="A35" s="205" t="s">
        <v>1</v>
      </c>
      <c r="B35" s="205" t="s">
        <v>0</v>
      </c>
      <c r="C35" s="205" t="s">
        <v>1</v>
      </c>
      <c r="D35" s="205" t="s">
        <v>0</v>
      </c>
      <c r="E35" s="205" t="s">
        <v>1</v>
      </c>
      <c r="F35" s="205" t="s">
        <v>0</v>
      </c>
      <c r="G35" s="40"/>
      <c r="H35" s="40"/>
      <c r="I35" s="40"/>
    </row>
    <row r="36" spans="1:252" ht="42" customHeight="1">
      <c r="A36" s="61">
        <v>910003</v>
      </c>
      <c r="B36" s="233" t="s">
        <v>413</v>
      </c>
      <c r="C36" s="63">
        <v>910005</v>
      </c>
      <c r="D36" s="233" t="s">
        <v>414</v>
      </c>
      <c r="E36" s="63">
        <v>910012</v>
      </c>
      <c r="F36" s="68" t="s">
        <v>415</v>
      </c>
      <c r="G36" s="40"/>
      <c r="H36" s="40"/>
      <c r="I36" s="40"/>
    </row>
    <row r="37" spans="1:252" ht="32.25" customHeight="1">
      <c r="A37" s="58">
        <v>910007</v>
      </c>
      <c r="B37" s="69" t="s">
        <v>416</v>
      </c>
      <c r="C37" s="59">
        <v>910009</v>
      </c>
      <c r="D37" s="69" t="s">
        <v>417</v>
      </c>
      <c r="E37" s="59">
        <v>910002</v>
      </c>
      <c r="F37" s="70" t="s">
        <v>418</v>
      </c>
      <c r="G37" s="40"/>
      <c r="H37" s="40"/>
      <c r="I37" s="40"/>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4"/>
      <c r="EM37" s="204"/>
      <c r="EN37" s="204"/>
      <c r="EO37" s="204"/>
      <c r="EP37" s="204"/>
      <c r="EQ37" s="204"/>
      <c r="ER37" s="204"/>
      <c r="ES37" s="204"/>
      <c r="ET37" s="204"/>
      <c r="EU37" s="204"/>
      <c r="EV37" s="204"/>
      <c r="EW37" s="204"/>
      <c r="EX37" s="204"/>
      <c r="EY37" s="204"/>
      <c r="EZ37" s="204"/>
      <c r="FA37" s="204"/>
      <c r="FB37" s="204"/>
      <c r="FC37" s="204"/>
      <c r="FD37" s="204"/>
      <c r="FE37" s="204"/>
      <c r="FF37" s="204"/>
      <c r="FG37" s="204"/>
      <c r="FH37" s="204"/>
      <c r="FI37" s="204"/>
      <c r="FJ37" s="204"/>
      <c r="FK37" s="204"/>
      <c r="FL37" s="204"/>
      <c r="FM37" s="204"/>
      <c r="FN37" s="204"/>
      <c r="FO37" s="204"/>
      <c r="FP37" s="204"/>
      <c r="FQ37" s="204"/>
      <c r="FR37" s="204"/>
      <c r="FS37" s="204"/>
      <c r="FT37" s="204"/>
      <c r="FU37" s="204"/>
      <c r="FV37" s="204"/>
      <c r="FW37" s="204"/>
      <c r="FX37" s="204"/>
      <c r="FY37" s="204"/>
      <c r="FZ37" s="204"/>
      <c r="GA37" s="204"/>
      <c r="GB37" s="204"/>
      <c r="GC37" s="204"/>
      <c r="GD37" s="204"/>
      <c r="GE37" s="204"/>
      <c r="GF37" s="204"/>
      <c r="GG37" s="204"/>
      <c r="GH37" s="204"/>
      <c r="GI37" s="204"/>
      <c r="GJ37" s="204"/>
      <c r="GK37" s="204"/>
      <c r="GL37" s="204"/>
      <c r="GM37" s="204"/>
      <c r="GN37" s="204"/>
      <c r="GO37" s="204"/>
      <c r="GP37" s="204"/>
      <c r="GQ37" s="204"/>
      <c r="GR37" s="204"/>
      <c r="GS37" s="204"/>
      <c r="GT37" s="204"/>
      <c r="GU37" s="204"/>
      <c r="GV37" s="204"/>
      <c r="GW37" s="204"/>
      <c r="GX37" s="204"/>
      <c r="GY37" s="204"/>
      <c r="GZ37" s="204"/>
      <c r="HA37" s="204"/>
      <c r="HB37" s="204"/>
      <c r="HC37" s="204"/>
      <c r="HD37" s="204"/>
      <c r="HE37" s="204"/>
      <c r="HF37" s="204"/>
      <c r="HG37" s="204"/>
      <c r="HH37" s="204"/>
      <c r="HI37" s="204"/>
      <c r="HJ37" s="204"/>
      <c r="HK37" s="204"/>
      <c r="HL37" s="204"/>
      <c r="HM37" s="204"/>
      <c r="HN37" s="204"/>
      <c r="HO37" s="204"/>
      <c r="HP37" s="204"/>
      <c r="HQ37" s="204"/>
      <c r="HR37" s="204"/>
      <c r="HS37" s="204"/>
      <c r="HT37" s="204"/>
      <c r="HU37" s="204"/>
      <c r="HV37" s="204"/>
      <c r="HW37" s="204"/>
      <c r="HX37" s="204"/>
      <c r="HY37" s="204"/>
      <c r="HZ37" s="204"/>
      <c r="IA37" s="204"/>
      <c r="IB37" s="204"/>
      <c r="IC37" s="204"/>
      <c r="ID37" s="204"/>
      <c r="IE37" s="204"/>
      <c r="IF37" s="204"/>
      <c r="IG37" s="204"/>
      <c r="IH37" s="204"/>
      <c r="II37" s="204"/>
      <c r="IJ37" s="204"/>
      <c r="IK37" s="204"/>
      <c r="IL37" s="204"/>
      <c r="IM37" s="204"/>
      <c r="IN37" s="204"/>
      <c r="IO37" s="204"/>
      <c r="IP37" s="204"/>
      <c r="IQ37" s="204"/>
      <c r="IR37" s="204"/>
    </row>
    <row r="38" spans="1:252" ht="32.25" customHeight="1">
      <c r="A38" s="58">
        <v>910013</v>
      </c>
      <c r="B38" s="69" t="s">
        <v>419</v>
      </c>
      <c r="C38" s="59">
        <v>910004</v>
      </c>
      <c r="D38" s="234" t="s">
        <v>420</v>
      </c>
      <c r="E38" s="59">
        <v>910006</v>
      </c>
      <c r="F38" s="70" t="s">
        <v>421</v>
      </c>
      <c r="G38" s="40"/>
      <c r="H38" s="40"/>
      <c r="I38" s="40"/>
    </row>
    <row r="39" spans="1:252" ht="32.25" customHeight="1">
      <c r="A39" s="58">
        <v>910011</v>
      </c>
      <c r="B39" s="234" t="s">
        <v>422</v>
      </c>
      <c r="C39" s="59">
        <v>910008</v>
      </c>
      <c r="D39" s="69" t="s">
        <v>423</v>
      </c>
      <c r="E39" s="59">
        <v>910010</v>
      </c>
      <c r="F39" s="70" t="s">
        <v>424</v>
      </c>
      <c r="G39" s="40"/>
      <c r="H39" s="40"/>
      <c r="I39" s="40"/>
    </row>
    <row r="40" spans="1:252" ht="32.25" customHeight="1">
      <c r="A40" s="58">
        <v>910001</v>
      </c>
      <c r="B40" s="234" t="s">
        <v>425</v>
      </c>
      <c r="C40" s="59">
        <v>910014</v>
      </c>
      <c r="D40" s="69" t="s">
        <v>426</v>
      </c>
      <c r="E40" s="551"/>
      <c r="F40" s="552"/>
      <c r="G40" s="40"/>
      <c r="H40" s="40"/>
      <c r="I40" s="40"/>
    </row>
    <row r="41" spans="1:252" ht="3" customHeight="1">
      <c r="A41" s="235"/>
      <c r="B41" s="236"/>
      <c r="C41" s="236"/>
      <c r="D41" s="236"/>
      <c r="E41" s="237"/>
      <c r="F41" s="238"/>
      <c r="G41" s="40"/>
      <c r="H41" s="40"/>
      <c r="I41" s="40"/>
    </row>
    <row r="42" spans="1:252">
      <c r="A42" s="553" t="s">
        <v>18</v>
      </c>
      <c r="B42" s="554"/>
      <c r="C42" s="554"/>
      <c r="D42" s="554"/>
      <c r="E42" s="554"/>
      <c r="F42" s="555"/>
      <c r="G42" s="40"/>
      <c r="H42" s="40"/>
      <c r="I42" s="40"/>
    </row>
    <row r="43" spans="1:252" ht="66.75" customHeight="1">
      <c r="A43" s="542" t="s">
        <v>427</v>
      </c>
      <c r="B43" s="543"/>
      <c r="C43" s="543"/>
      <c r="D43" s="543"/>
      <c r="E43" s="543"/>
      <c r="F43" s="544"/>
      <c r="G43" s="40"/>
      <c r="H43" s="40"/>
      <c r="I43" s="40"/>
    </row>
    <row r="44" spans="1:252" ht="12" customHeight="1">
      <c r="A44" s="379" t="s">
        <v>17</v>
      </c>
      <c r="B44" s="379"/>
      <c r="C44" s="379"/>
      <c r="D44" s="379"/>
      <c r="E44" s="379"/>
      <c r="F44" s="379"/>
      <c r="G44" s="239"/>
      <c r="H44" s="239"/>
      <c r="I44" s="239"/>
    </row>
    <row r="45" spans="1:252" ht="81.75" customHeight="1">
      <c r="A45" s="542" t="s">
        <v>428</v>
      </c>
      <c r="B45" s="543"/>
      <c r="C45" s="543"/>
      <c r="D45" s="543"/>
      <c r="E45" s="543"/>
      <c r="F45" s="544"/>
      <c r="G45" s="40"/>
      <c r="H45" s="40"/>
      <c r="I45" s="40"/>
    </row>
    <row r="46" spans="1:252" ht="7.5" customHeight="1" thickBot="1">
      <c r="A46" s="240" t="s">
        <v>184</v>
      </c>
      <c r="B46" s="241"/>
      <c r="C46" s="242"/>
      <c r="D46" s="242"/>
      <c r="E46" s="242"/>
      <c r="F46" s="243"/>
    </row>
    <row r="47" spans="1:252" s="244" customFormat="1" ht="19.5" customHeight="1" thickBot="1">
      <c r="A47" s="7" t="s">
        <v>14</v>
      </c>
      <c r="B47" s="545">
        <v>41890</v>
      </c>
      <c r="C47" s="546"/>
      <c r="D47" s="546"/>
      <c r="E47" s="546"/>
      <c r="F47" s="547"/>
      <c r="G47" s="39"/>
      <c r="H47" s="39"/>
      <c r="I47" s="39"/>
      <c r="J47" s="39"/>
      <c r="K47" s="39"/>
      <c r="L47" s="39"/>
    </row>
    <row r="51" spans="1:9">
      <c r="G51" s="40"/>
      <c r="H51" s="40"/>
      <c r="I51" s="40"/>
    </row>
    <row r="52" spans="1:9">
      <c r="G52" s="40"/>
      <c r="H52" s="40"/>
      <c r="I52" s="40"/>
    </row>
    <row r="53" spans="1:9">
      <c r="G53" s="40"/>
      <c r="H53" s="40"/>
      <c r="I53" s="40"/>
    </row>
    <row r="55" spans="1:9">
      <c r="A55" s="40"/>
      <c r="B55" s="40"/>
      <c r="C55" s="40"/>
      <c r="D55" s="40"/>
    </row>
    <row r="56" spans="1:9">
      <c r="A56" s="40"/>
      <c r="B56" s="40"/>
      <c r="C56" s="40"/>
      <c r="D56" s="40"/>
    </row>
  </sheetData>
  <mergeCells count="22">
    <mergeCell ref="A43:F43"/>
    <mergeCell ref="A44:F44"/>
    <mergeCell ref="A45:F45"/>
    <mergeCell ref="B47:F47"/>
    <mergeCell ref="A20:F20"/>
    <mergeCell ref="E25:F26"/>
    <mergeCell ref="A28:F28"/>
    <mergeCell ref="A34:F34"/>
    <mergeCell ref="E40:F40"/>
    <mergeCell ref="A42:F42"/>
    <mergeCell ref="E17:F18"/>
    <mergeCell ref="B2:E5"/>
    <mergeCell ref="F2:F3"/>
    <mergeCell ref="F4:F5"/>
    <mergeCell ref="A6:F6"/>
    <mergeCell ref="B7:C7"/>
    <mergeCell ref="E7:F7"/>
    <mergeCell ref="B8:C8"/>
    <mergeCell ref="E8:F8"/>
    <mergeCell ref="B9:C9"/>
    <mergeCell ref="D9:F9"/>
    <mergeCell ref="A11:F11"/>
  </mergeCells>
  <printOptions horizontalCentered="1"/>
  <pageMargins left="0.78740157480314965" right="0.47244094488188981" top="0.6692913385826772" bottom="0.47244094488188981" header="0" footer="0"/>
  <pageSetup scale="60" orientation="portrait" r:id="rId1"/>
  <headerFooter alignWithMargins="0">
    <oddFooter>&amp;CCap I - Anexo 3 - Cuadro 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CUADRO 1.1</vt:lpstr>
      <vt:lpstr>CUADRO 1.2</vt:lpstr>
      <vt:lpstr>CUADRO 1.3</vt:lpstr>
      <vt:lpstr>CUADRO 1.4</vt:lpstr>
      <vt:lpstr>CUADRO 1.5</vt:lpstr>
      <vt:lpstr>'CUADRO 1.1'!Área_de_impresión</vt:lpstr>
      <vt:lpstr>'CUADRO 1.2'!Área_de_impresión</vt:lpstr>
      <vt:lpstr>'CUADRO 1.3'!Área_de_impresión</vt:lpstr>
      <vt:lpstr>'CUADRO 1.4'!Área_de_impresión</vt:lpstr>
      <vt:lpstr>'CUADRO 1.5'!Área_de_impresión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PROMOCION DE SERVICIOS</dc:creator>
  <cp:lastModifiedBy>ldanderino</cp:lastModifiedBy>
  <cp:lastPrinted>2015-01-05T16:05:29Z</cp:lastPrinted>
  <dcterms:created xsi:type="dcterms:W3CDTF">1997-12-12T20:14:25Z</dcterms:created>
  <dcterms:modified xsi:type="dcterms:W3CDTF">2015-01-05T17:30:31Z</dcterms:modified>
</cp:coreProperties>
</file>